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eister Mewes\Desktop\1 R25 Nützliches\"/>
    </mc:Choice>
  </mc:AlternateContent>
  <xr:revisionPtr revIDLastSave="0" documentId="8_{344B8749-6AD3-4556-8DFE-074135B0F720}" xr6:coauthVersionLast="45" xr6:coauthVersionMax="45" xr10:uidLastSave="{00000000-0000-0000-0000-000000000000}"/>
  <workbookProtection lockStructure="1"/>
  <bookViews>
    <workbookView xWindow="-120" yWindow="-120" windowWidth="29040" windowHeight="15840"/>
  </bookViews>
  <sheets>
    <sheet name="Grafik" sheetId="1" r:id="rId1"/>
    <sheet name="Tabelle2" sheetId="2" r:id="rId2"/>
  </sheets>
  <calcPr calcId="181029" fullCalcOnLoad="1"/>
</workbook>
</file>

<file path=xl/calcChain.xml><?xml version="1.0" encoding="utf-8"?>
<calcChain xmlns="http://schemas.openxmlformats.org/spreadsheetml/2006/main">
  <c r="C6" i="2" l="1"/>
  <c r="C5" i="2"/>
  <c r="C4" i="2"/>
  <c r="C3" i="2"/>
  <c r="G14" i="1"/>
  <c r="J14" i="1" s="1"/>
  <c r="L25" i="1" s="1"/>
  <c r="G13" i="1"/>
  <c r="J13" i="1" s="1"/>
  <c r="L24" i="1" s="1"/>
  <c r="G12" i="1"/>
  <c r="J12" i="1" s="1"/>
  <c r="L23" i="1" s="1"/>
  <c r="G11" i="1"/>
  <c r="J11" i="1" s="1"/>
  <c r="L22" i="1" s="1"/>
  <c r="C5" i="1"/>
  <c r="C4" i="1"/>
  <c r="D3" i="1"/>
  <c r="C3" i="1"/>
  <c r="C2" i="1"/>
  <c r="G34" i="1" l="1"/>
  <c r="C34" i="1"/>
  <c r="G36" i="1"/>
  <c r="C36" i="1"/>
  <c r="G35" i="1"/>
  <c r="C35" i="1"/>
  <c r="G37" i="1"/>
  <c r="C37" i="1"/>
</calcChain>
</file>

<file path=xl/sharedStrings.xml><?xml version="1.0" encoding="utf-8"?>
<sst xmlns="http://schemas.openxmlformats.org/spreadsheetml/2006/main" count="51" uniqueCount="30">
  <si>
    <t>langes Getriebe</t>
  </si>
  <si>
    <t>Normal</t>
  </si>
  <si>
    <t>Beiwagen</t>
  </si>
  <si>
    <t>BMW R25/3</t>
  </si>
  <si>
    <t>Die gelb hinterlegten Werte können verändert werden !!</t>
  </si>
  <si>
    <t>Motor U/min</t>
  </si>
  <si>
    <t>Getriebe</t>
  </si>
  <si>
    <t>Kardanwelle</t>
  </si>
  <si>
    <t>Hinterrad</t>
  </si>
  <si>
    <t>Abrollumfang bei 18" Rädern</t>
  </si>
  <si>
    <t>Drehzahl</t>
  </si>
  <si>
    <t>Übersetzung</t>
  </si>
  <si>
    <t>U/min</t>
  </si>
  <si>
    <t>Kegelräder</t>
  </si>
  <si>
    <t>mm</t>
  </si>
  <si>
    <t>1.Gang</t>
  </si>
  <si>
    <t>1:</t>
  </si>
  <si>
    <t>2.Gang</t>
  </si>
  <si>
    <t>3.Gang</t>
  </si>
  <si>
    <t>4.Gang</t>
  </si>
  <si>
    <t>Umfangsgeschwindigkeit</t>
  </si>
  <si>
    <t>m/min</t>
  </si>
  <si>
    <t>Geschwindigkeit</t>
  </si>
  <si>
    <t>Drehzahl Tachowelle bei Wegzahl 1,0</t>
  </si>
  <si>
    <t>km/h</t>
  </si>
  <si>
    <t>V.Ising</t>
  </si>
  <si>
    <t>25/6</t>
  </si>
  <si>
    <t xml:space="preserve">Franz 25/7 </t>
  </si>
  <si>
    <t xml:space="preserve">Franz 26/7 </t>
  </si>
  <si>
    <t>SOLO 25/6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</si>
</sst>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   &quot;;&quot;-&quot;#,##0.00&quot;    &quot;;&quot; -&quot;#&quot;    &quot;;@&quot; &quot;"/>
    <numFmt numFmtId="165" formatCode="[$-407]mmm&quot; &quot;yy"/>
    <numFmt numFmtId="166" formatCode="#,##0.00&quot; &quot;[$€-407];[Red]&quot;-&quot;#,##0.00&quot; &quot;[$€-407]"/>
  </numFmts>
  <fonts count="9">
    <font>
      <sz val="11"/>
      <color rgb="FF000000"/>
      <name val="Arial1"/>
    </font>
    <font>
      <sz val="11"/>
      <color rgb="FF000000"/>
      <name val="Arial1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16"/>
      <color rgb="FF000000"/>
      <name val="Arial2"/>
    </font>
    <font>
      <b/>
      <sz val="10"/>
      <color rgb="FF000000"/>
      <name val="Arial2"/>
    </font>
    <font>
      <b/>
      <sz val="14"/>
      <color rgb="FFFF0000"/>
      <name val="Arial2"/>
    </font>
    <font>
      <sz val="10"/>
      <color rgb="FF000000"/>
      <name val="Arial1"/>
    </font>
    <font>
      <b/>
      <sz val="14"/>
      <color rgb="FF000000"/>
      <name val="Arial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141312"/>
      </right>
      <top/>
      <bottom/>
      <diagonal/>
    </border>
    <border>
      <left/>
      <right style="thin">
        <color rgb="FF141312"/>
      </right>
      <top/>
      <bottom style="thin">
        <color rgb="FF141312"/>
      </bottom>
      <diagonal/>
    </border>
    <border>
      <left/>
      <right style="thin">
        <color rgb="FF141312"/>
      </right>
      <top/>
      <bottom style="thin">
        <color rgb="FF000000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 style="thin">
        <color rgb="FF141312"/>
      </bottom>
      <diagonal/>
    </border>
    <border>
      <left style="thin">
        <color rgb="FF141312"/>
      </left>
      <right/>
      <top style="thin">
        <color rgb="FF141312"/>
      </top>
      <bottom style="thin">
        <color rgb="FF141312"/>
      </bottom>
      <diagonal/>
    </border>
    <border>
      <left/>
      <right/>
      <top style="thin">
        <color rgb="FF141312"/>
      </top>
      <bottom style="thin">
        <color rgb="FF141312"/>
      </bottom>
      <diagonal/>
    </border>
    <border>
      <left/>
      <right style="thin">
        <color rgb="FF141312"/>
      </right>
      <top style="thin">
        <color rgb="FF141312"/>
      </top>
      <bottom style="thin">
        <color rgb="FF141312"/>
      </bottom>
      <diagonal/>
    </border>
    <border>
      <left/>
      <right/>
      <top/>
      <bottom style="thin">
        <color rgb="FF141312"/>
      </bottom>
      <diagonal/>
    </border>
    <border>
      <left style="thin">
        <color rgb="FF141312"/>
      </left>
      <right style="thin">
        <color rgb="FF141312"/>
      </right>
      <top style="thin">
        <color rgb="FF141312"/>
      </top>
      <bottom/>
      <diagonal/>
    </border>
    <border>
      <left style="thin">
        <color rgb="FF141312"/>
      </left>
      <right/>
      <top style="thin">
        <color rgb="FF141312"/>
      </top>
      <bottom/>
      <diagonal/>
    </border>
    <border>
      <left/>
      <right/>
      <top style="thin">
        <color rgb="FF141312"/>
      </top>
      <bottom/>
      <diagonal/>
    </border>
    <border>
      <left/>
      <right style="thin">
        <color rgb="FF141312"/>
      </right>
      <top style="thin">
        <color rgb="FF141312"/>
      </top>
      <bottom/>
      <diagonal/>
    </border>
    <border>
      <left style="thin">
        <color rgb="FF141312"/>
      </left>
      <right/>
      <top/>
      <bottom/>
      <diagonal/>
    </border>
    <border>
      <left style="thin">
        <color rgb="FF141312"/>
      </left>
      <right style="thin">
        <color rgb="FF141312"/>
      </right>
      <top/>
      <bottom/>
      <diagonal/>
    </border>
    <border>
      <left style="thin">
        <color rgb="FF141312"/>
      </left>
      <right/>
      <top/>
      <bottom style="thin">
        <color rgb="FF141312"/>
      </bottom>
      <diagonal/>
    </border>
    <border>
      <left style="thin">
        <color rgb="FF141312"/>
      </left>
      <right style="thin">
        <color rgb="FF141312"/>
      </right>
      <top/>
      <bottom style="thin">
        <color rgb="FF141312"/>
      </bottom>
      <diagonal/>
    </border>
    <border>
      <left style="thin">
        <color rgb="FF141312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51">
    <xf numFmtId="0" fontId="0" fillId="0" borderId="0" xfId="0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0" fontId="5" fillId="2" borderId="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center"/>
    </xf>
    <xf numFmtId="49" fontId="0" fillId="0" borderId="13" xfId="0" applyNumberFormat="1" applyBorder="1" applyProtection="1"/>
    <xf numFmtId="49" fontId="0" fillId="0" borderId="0" xfId="0" applyNumberFormat="1" applyProtection="1"/>
    <xf numFmtId="164" fontId="7" fillId="0" borderId="14" xfId="1" applyFont="1" applyFill="1" applyBorder="1" applyAlignment="1" applyProtection="1"/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  <protection locked="0"/>
    </xf>
    <xf numFmtId="164" fontId="0" fillId="0" borderId="1" xfId="0" applyNumberFormat="1" applyBorder="1" applyProtection="1"/>
    <xf numFmtId="0" fontId="0" fillId="2" borderId="14" xfId="0" applyFill="1" applyBorder="1" applyAlignment="1" applyProtection="1">
      <alignment horizontal="center"/>
      <protection locked="0"/>
    </xf>
    <xf numFmtId="49" fontId="0" fillId="0" borderId="15" xfId="0" applyNumberFormat="1" applyBorder="1" applyProtection="1"/>
    <xf numFmtId="49" fontId="0" fillId="0" borderId="8" xfId="0" applyNumberFormat="1" applyBorder="1" applyProtection="1"/>
    <xf numFmtId="164" fontId="7" fillId="0" borderId="16" xfId="1" applyFont="1" applyFill="1" applyBorder="1" applyAlignment="1" applyProtection="1"/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Protection="1"/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right"/>
    </xf>
    <xf numFmtId="164" fontId="0" fillId="0" borderId="0" xfId="0" applyNumberFormat="1" applyProtection="1"/>
    <xf numFmtId="165" fontId="0" fillId="0" borderId="9" xfId="0" applyNumberFormat="1" applyBorder="1" applyAlignment="1" applyProtection="1">
      <alignment horizontal="center"/>
    </xf>
    <xf numFmtId="49" fontId="5" fillId="3" borderId="5" xfId="0" applyNumberFormat="1" applyFont="1" applyFill="1" applyBorder="1" applyAlignment="1" applyProtection="1">
      <alignment horizontal="right"/>
    </xf>
    <xf numFmtId="164" fontId="8" fillId="3" borderId="7" xfId="0" applyNumberFormat="1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8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2" fontId="0" fillId="0" borderId="0" xfId="0" applyNumberFormat="1"/>
    <xf numFmtId="0" fontId="4" fillId="0" borderId="16" xfId="0" applyFont="1" applyFill="1" applyBorder="1" applyAlignment="1" applyProtection="1">
      <alignment horizontal="center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</cellXfs>
  <cellStyles count="6">
    <cellStyle name="Excel_BuiltIn_Comma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311042</xdr:colOff>
      <xdr:row>29</xdr:row>
      <xdr:rowOff>142198</xdr:rowOff>
    </xdr:from>
    <xdr:ext cx="1625400" cy="234004"/>
    <xdr:sp macro="" textlink="">
      <xdr:nvSpPr>
        <xdr:cNvPr id="14" name="AutoForm 9">
          <a:extLst>
            <a:ext uri="{FF2B5EF4-FFF2-40B4-BE49-F238E27FC236}">
              <a16:creationId xmlns:a16="http://schemas.microsoft.com/office/drawing/2014/main" id="{0026A2B6-C193-4793-84BD-E82A5342A513}"/>
            </a:ext>
          </a:extLst>
        </xdr:cNvPr>
        <xdr:cNvSpPr/>
      </xdr:nvSpPr>
      <xdr:spPr>
        <a:xfrm>
          <a:off x="1273067" y="5514298"/>
          <a:ext cx="1625400" cy="234004"/>
        </a:xfrm>
        <a:custGeom>
          <a:avLst>
            <a:gd name="f0" fmla="val 54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val f4"/>
            <a:gd name="f10" fmla="val f5"/>
            <a:gd name="f11" fmla="pin 0 f0 21600"/>
            <a:gd name="f12" fmla="pin 0 f1 10800"/>
            <a:gd name="f13" fmla="+- f10 0 f9"/>
            <a:gd name="f14" fmla="val f11"/>
            <a:gd name="f15" fmla="val f12"/>
            <a:gd name="f16" fmla="*/ f11 f7 1"/>
            <a:gd name="f17" fmla="*/ f12 f8 1"/>
            <a:gd name="f18" fmla="*/ f13 1 21600"/>
            <a:gd name="f19" fmla="+- 21600 0 f15"/>
            <a:gd name="f20" fmla="*/ f14 f15 1"/>
            <a:gd name="f21" fmla="*/ f15 f8 1"/>
            <a:gd name="f22" fmla="*/ 21600 f18 1"/>
            <a:gd name="f23" fmla="*/ f20 1 10800"/>
            <a:gd name="f24" fmla="*/ f19 f8 1"/>
            <a:gd name="f25" fmla="+- f14 0 f23"/>
            <a:gd name="f26" fmla="*/ f22 1 f18"/>
            <a:gd name="f27" fmla="*/ f25 f7 1"/>
            <a:gd name="f28" fmla="*/ f26 f7 1"/>
          </a:gdLst>
          <a:ahLst>
            <a:ahXY gdRefX="f0" minX="f4" maxX="f5" gdRefY="f1" minY="f4" maxY="f6">
              <a:pos x="f16" y="f1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27" t="f21" r="f28" b="f24"/>
          <a:pathLst>
            <a:path w="21600" h="21600">
              <a:moveTo>
                <a:pt x="f5" y="f15"/>
              </a:moveTo>
              <a:lnTo>
                <a:pt x="f14" y="f15"/>
              </a:lnTo>
              <a:lnTo>
                <a:pt x="f14" y="f4"/>
              </a:lnTo>
              <a:lnTo>
                <a:pt x="f4" y="f6"/>
              </a:lnTo>
              <a:lnTo>
                <a:pt x="f14" y="f5"/>
              </a:lnTo>
              <a:lnTo>
                <a:pt x="f14" y="f19"/>
              </a:lnTo>
              <a:lnTo>
                <a:pt x="f5" y="f19"/>
              </a:lnTo>
              <a:close/>
            </a:path>
          </a:pathLst>
        </a:custGeom>
        <a:solidFill>
          <a:srgbClr val="FFFFFF"/>
        </a:solidFill>
        <a:ln w="25557" cap="flat">
          <a:solidFill>
            <a:srgbClr val="FF0000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DE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10799</xdr:colOff>
      <xdr:row>17</xdr:row>
      <xdr:rowOff>66595</xdr:rowOff>
    </xdr:from>
    <xdr:ext cx="5870886" cy="2039038"/>
    <xdr:grpSp>
      <xdr:nvGrpSpPr>
        <xdr:cNvPr id="6" name="Group 11">
          <a:extLst>
            <a:ext uri="{FF2B5EF4-FFF2-40B4-BE49-F238E27FC236}">
              <a16:creationId xmlns:a16="http://schemas.microsoft.com/office/drawing/2014/main" id="{F21E7A52-B606-47EB-A648-6751FAEF7798}"/>
            </a:ext>
          </a:extLst>
        </xdr:cNvPr>
        <xdr:cNvGrpSpPr/>
      </xdr:nvGrpSpPr>
      <xdr:grpSpPr>
        <a:xfrm>
          <a:off x="1782449" y="3266995"/>
          <a:ext cx="5870886" cy="2039038"/>
          <a:chOff x="1782449" y="3266995"/>
          <a:chExt cx="5870886" cy="2039038"/>
        </a:xfrm>
      </xdr:grpSpPr>
      <xdr:sp macro="" textlink="">
        <xdr:nvSpPr>
          <xdr:cNvPr id="7" name="Oval  10">
            <a:extLst>
              <a:ext uri="{FF2B5EF4-FFF2-40B4-BE49-F238E27FC236}">
                <a16:creationId xmlns:a16="http://schemas.microsoft.com/office/drawing/2014/main" id="{0E19E8F5-7666-48A6-A5D8-C1C233A6ED81}"/>
              </a:ext>
            </a:extLst>
          </xdr:cNvPr>
          <xdr:cNvSpPr/>
        </xdr:nvSpPr>
        <xdr:spPr>
          <a:xfrm>
            <a:off x="5431773" y="3266995"/>
            <a:ext cx="2221562" cy="2039038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val 0"/>
              <a:gd name="f6" fmla="val 21600"/>
              <a:gd name="f7" fmla="*/ 5419351 1 1725033"/>
              <a:gd name="f8" fmla="*/ 10800 10800 1"/>
              <a:gd name="f9" fmla="+- 0 0 360"/>
              <a:gd name="f10" fmla="val 10800"/>
              <a:gd name="f11" fmla="+- 0 0 0"/>
              <a:gd name="f12" fmla="*/ f3 1 21600"/>
              <a:gd name="f13" fmla="*/ f4 1 21600"/>
              <a:gd name="f14" fmla="val f5"/>
              <a:gd name="f15" fmla="val f6"/>
              <a:gd name="f16" fmla="*/ 0 f7 1"/>
              <a:gd name="f17" fmla="*/ f5 f0 1"/>
              <a:gd name="f18" fmla="*/ f9 f0 1"/>
              <a:gd name="f19" fmla="*/ f11 f0 1"/>
              <a:gd name="f20" fmla="+- f15 0 f14"/>
              <a:gd name="f21" fmla="*/ f16 1 f2"/>
              <a:gd name="f22" fmla="*/ f17 1 f2"/>
              <a:gd name="f23" fmla="*/ f18 1 f2"/>
              <a:gd name="f24" fmla="*/ f19 1 f2"/>
              <a:gd name="f25" fmla="*/ f20 1 21600"/>
              <a:gd name="f26" fmla="+- 0 0 f21"/>
              <a:gd name="f27" fmla="+- f22 0 f1"/>
              <a:gd name="f28" fmla="+- f23 0 f1"/>
              <a:gd name="f29" fmla="+- f24 0 f1"/>
              <a:gd name="f30" fmla="*/ 3163 f25 1"/>
              <a:gd name="f31" fmla="*/ 18437 f25 1"/>
              <a:gd name="f32" fmla="*/ 10800 f25 1"/>
              <a:gd name="f33" fmla="*/ 0 f25 1"/>
              <a:gd name="f34" fmla="*/ 21600 f25 1"/>
              <a:gd name="f35" fmla="*/ f26 f0 1"/>
              <a:gd name="f36" fmla="+- f28 0 f27"/>
              <a:gd name="f37" fmla="*/ f35 1 f7"/>
              <a:gd name="f38" fmla="*/ f32 1 f25"/>
              <a:gd name="f39" fmla="*/ f33 1 f25"/>
              <a:gd name="f40" fmla="*/ f30 1 f25"/>
              <a:gd name="f41" fmla="*/ f31 1 f25"/>
              <a:gd name="f42" fmla="*/ f34 1 f25"/>
              <a:gd name="f43" fmla="+- f37 0 f1"/>
              <a:gd name="f44" fmla="*/ f40 f12 1"/>
              <a:gd name="f45" fmla="*/ f41 f12 1"/>
              <a:gd name="f46" fmla="*/ f41 f13 1"/>
              <a:gd name="f47" fmla="*/ f40 f13 1"/>
              <a:gd name="f48" fmla="*/ f38 f12 1"/>
              <a:gd name="f49" fmla="*/ f39 f13 1"/>
              <a:gd name="f50" fmla="*/ f39 f12 1"/>
              <a:gd name="f51" fmla="*/ f38 f13 1"/>
              <a:gd name="f52" fmla="*/ f42 f13 1"/>
              <a:gd name="f53" fmla="*/ f42 f12 1"/>
              <a:gd name="f54" fmla="+- f43 f1 0"/>
              <a:gd name="f55" fmla="*/ f54 f7 1"/>
              <a:gd name="f56" fmla="*/ f55 1 f0"/>
              <a:gd name="f57" fmla="+- 0 0 f56"/>
              <a:gd name="f58" fmla="+- 0 0 f57"/>
              <a:gd name="f59" fmla="*/ f58 f0 1"/>
              <a:gd name="f60" fmla="*/ f59 1 f7"/>
              <a:gd name="f61" fmla="+- f60 0 f1"/>
              <a:gd name="f62" fmla="cos 1 f61"/>
              <a:gd name="f63" fmla="sin 1 f61"/>
              <a:gd name="f64" fmla="+- 0 0 f62"/>
              <a:gd name="f65" fmla="+- 0 0 f63"/>
              <a:gd name="f66" fmla="+- 0 0 f64"/>
              <a:gd name="f67" fmla="+- 0 0 f65"/>
              <a:gd name="f68" fmla="val f66"/>
              <a:gd name="f69" fmla="val f67"/>
              <a:gd name="f70" fmla="+- 0 0 f68"/>
              <a:gd name="f71" fmla="+- 0 0 f69"/>
              <a:gd name="f72" fmla="*/ 10800 f70 1"/>
              <a:gd name="f73" fmla="*/ 10800 f71 1"/>
              <a:gd name="f74" fmla="*/ f72 f72 1"/>
              <a:gd name="f75" fmla="*/ f73 f73 1"/>
              <a:gd name="f76" fmla="+- f74 f75 0"/>
              <a:gd name="f77" fmla="sqrt f76"/>
              <a:gd name="f78" fmla="*/ f8 1 f77"/>
              <a:gd name="f79" fmla="*/ f70 f78 1"/>
              <a:gd name="f80" fmla="*/ f71 f78 1"/>
              <a:gd name="f81" fmla="+- 10800 0 f79"/>
              <a:gd name="f82" fmla="+- 10800 0 f8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48" y="f49"/>
              </a:cxn>
              <a:cxn ang="f29">
                <a:pos x="f44" y="f47"/>
              </a:cxn>
              <a:cxn ang="f29">
                <a:pos x="f50" y="f51"/>
              </a:cxn>
              <a:cxn ang="f29">
                <a:pos x="f44" y="f46"/>
              </a:cxn>
              <a:cxn ang="f29">
                <a:pos x="f48" y="f52"/>
              </a:cxn>
              <a:cxn ang="f29">
                <a:pos x="f45" y="f46"/>
              </a:cxn>
              <a:cxn ang="f29">
                <a:pos x="f53" y="f51"/>
              </a:cxn>
              <a:cxn ang="f29">
                <a:pos x="f45" y="f47"/>
              </a:cxn>
            </a:cxnLst>
            <a:rect l="f44" t="f47" r="f45" b="f46"/>
            <a:pathLst>
              <a:path w="21600" h="21600">
                <a:moveTo>
                  <a:pt x="f81" y="f82"/>
                </a:moveTo>
                <a:arcTo wR="f10" hR="f10" stAng="f27" swAng="f36"/>
                <a:close/>
              </a:path>
            </a:pathLst>
          </a:custGeom>
          <a:solidFill>
            <a:srgbClr val="FFFFFF"/>
          </a:solidFill>
          <a:ln w="19083" cap="flat">
            <a:solidFill>
              <a:srgbClr val="141312"/>
            </a:solidFill>
            <a:prstDash val="solid"/>
            <a:miter/>
          </a:ln>
        </xdr:spPr>
        <xdr:txBody>
          <a:bodyPr vert="horz" wrap="square" lIns="20162" tIns="20162" rIns="20162" bIns="20162" anchor="t" anchorCtr="0" compatLnSpc="0">
            <a:noAutofit/>
          </a:bodyPr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de-DE" sz="12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</a:endParaRPr>
          </a:p>
        </xdr:txBody>
      </xdr:sp>
      <xdr:sp macro="" textlink="">
        <xdr:nvSpPr>
          <xdr:cNvPr id="8" name="Rechteck  1">
            <a:extLst>
              <a:ext uri="{FF2B5EF4-FFF2-40B4-BE49-F238E27FC236}">
                <a16:creationId xmlns:a16="http://schemas.microsoft.com/office/drawing/2014/main" id="{66DEB0C6-0ED4-46BF-9E3A-CC7A0C48B884}"/>
              </a:ext>
            </a:extLst>
          </xdr:cNvPr>
          <xdr:cNvSpPr/>
        </xdr:nvSpPr>
        <xdr:spPr>
          <a:xfrm>
            <a:off x="1782449" y="3664083"/>
            <a:ext cx="947876" cy="1239121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val f2"/>
              <a:gd name="f7" fmla="val f3"/>
              <a:gd name="f8" fmla="+- f7 0 f6"/>
              <a:gd name="f9" fmla="*/ f8 1 21600"/>
              <a:gd name="f10" fmla="*/ f6 1 f9"/>
              <a:gd name="f11" fmla="*/ f7 1 f9"/>
              <a:gd name="f12" fmla="*/ f10 f4 1"/>
              <a:gd name="f13" fmla="*/ f11 f4 1"/>
              <a:gd name="f14" fmla="*/ f11 f5 1"/>
              <a:gd name="f15" fmla="*/ f10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2" t="f15" r="f13" b="f14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solidFill>
            <a:srgbClr val="FFFFFF"/>
          </a:solidFill>
          <a:ln w="19083" cap="flat">
            <a:solidFill>
              <a:srgbClr val="141312"/>
            </a:solidFill>
            <a:prstDash val="solid"/>
            <a:miter/>
          </a:ln>
        </xdr:spPr>
        <xdr:txBody>
          <a:bodyPr vert="horz" wrap="square" lIns="20162" tIns="20162" rIns="20162" bIns="20162" anchor="t" anchorCtr="0" compatLnSpc="0">
            <a:noAutofit/>
          </a:bodyPr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de-DE" sz="12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</a:endParaRPr>
          </a:p>
        </xdr:txBody>
      </xdr:sp>
      <xdr:sp macro="" textlink="">
        <xdr:nvSpPr>
          <xdr:cNvPr id="9" name="Rechteck  2">
            <a:extLst>
              <a:ext uri="{FF2B5EF4-FFF2-40B4-BE49-F238E27FC236}">
                <a16:creationId xmlns:a16="http://schemas.microsoft.com/office/drawing/2014/main" id="{AD9F5DED-23CD-4CB0-8364-5383264EA168}"/>
              </a:ext>
            </a:extLst>
          </xdr:cNvPr>
          <xdr:cNvSpPr/>
        </xdr:nvSpPr>
        <xdr:spPr>
          <a:xfrm>
            <a:off x="2741846" y="4124163"/>
            <a:ext cx="1758958" cy="779041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val f2"/>
              <a:gd name="f7" fmla="val f3"/>
              <a:gd name="f8" fmla="+- f7 0 f6"/>
              <a:gd name="f9" fmla="*/ f8 1 21600"/>
              <a:gd name="f10" fmla="*/ f6 1 f9"/>
              <a:gd name="f11" fmla="*/ f7 1 f9"/>
              <a:gd name="f12" fmla="*/ f10 f4 1"/>
              <a:gd name="f13" fmla="*/ f11 f4 1"/>
              <a:gd name="f14" fmla="*/ f11 f5 1"/>
              <a:gd name="f15" fmla="*/ f10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2" t="f15" r="f13" b="f14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solidFill>
            <a:srgbClr val="FFFFFF"/>
          </a:solidFill>
          <a:ln w="19083" cap="flat">
            <a:solidFill>
              <a:srgbClr val="141312"/>
            </a:solidFill>
            <a:prstDash val="solid"/>
            <a:miter/>
          </a:ln>
        </xdr:spPr>
        <xdr:txBody>
          <a:bodyPr vert="horz" wrap="square" lIns="20162" tIns="20162" rIns="20162" bIns="20162" anchor="t" anchorCtr="0" compatLnSpc="0">
            <a:noAutofit/>
          </a:bodyPr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de-DE" sz="12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</a:endParaRPr>
          </a:p>
        </xdr:txBody>
      </xdr:sp>
      <xdr:sp macro="" textlink="">
        <xdr:nvSpPr>
          <xdr:cNvPr id="10" name="Oval  3">
            <a:extLst>
              <a:ext uri="{FF2B5EF4-FFF2-40B4-BE49-F238E27FC236}">
                <a16:creationId xmlns:a16="http://schemas.microsoft.com/office/drawing/2014/main" id="{00A8AC5A-299E-463B-9E40-E032D439CCA7}"/>
              </a:ext>
            </a:extLst>
          </xdr:cNvPr>
          <xdr:cNvSpPr/>
        </xdr:nvSpPr>
        <xdr:spPr>
          <a:xfrm>
            <a:off x="6122968" y="3922199"/>
            <a:ext cx="827998" cy="728283"/>
          </a:xfrm>
          <a:custGeom>
            <a:avLst/>
            <a:gdLst>
              <a:gd name="f0" fmla="val 10800000"/>
              <a:gd name="f1" fmla="val 5400000"/>
              <a:gd name="f2" fmla="val 180"/>
              <a:gd name="f3" fmla="val w"/>
              <a:gd name="f4" fmla="val h"/>
              <a:gd name="f5" fmla="val 0"/>
              <a:gd name="f6" fmla="val 21600"/>
              <a:gd name="f7" fmla="*/ 5419351 1 1725033"/>
              <a:gd name="f8" fmla="*/ 10800 10800 1"/>
              <a:gd name="f9" fmla="+- 0 0 360"/>
              <a:gd name="f10" fmla="val 10800"/>
              <a:gd name="f11" fmla="+- 0 0 0"/>
              <a:gd name="f12" fmla="*/ f3 1 21600"/>
              <a:gd name="f13" fmla="*/ f4 1 21600"/>
              <a:gd name="f14" fmla="val f5"/>
              <a:gd name="f15" fmla="val f6"/>
              <a:gd name="f16" fmla="*/ 0 f7 1"/>
              <a:gd name="f17" fmla="*/ f5 f0 1"/>
              <a:gd name="f18" fmla="*/ f9 f0 1"/>
              <a:gd name="f19" fmla="*/ f11 f0 1"/>
              <a:gd name="f20" fmla="+- f15 0 f14"/>
              <a:gd name="f21" fmla="*/ f16 1 f2"/>
              <a:gd name="f22" fmla="*/ f17 1 f2"/>
              <a:gd name="f23" fmla="*/ f18 1 f2"/>
              <a:gd name="f24" fmla="*/ f19 1 f2"/>
              <a:gd name="f25" fmla="*/ f20 1 21600"/>
              <a:gd name="f26" fmla="+- 0 0 f21"/>
              <a:gd name="f27" fmla="+- f22 0 f1"/>
              <a:gd name="f28" fmla="+- f23 0 f1"/>
              <a:gd name="f29" fmla="+- f24 0 f1"/>
              <a:gd name="f30" fmla="*/ 3163 f25 1"/>
              <a:gd name="f31" fmla="*/ 18437 f25 1"/>
              <a:gd name="f32" fmla="*/ 10800 f25 1"/>
              <a:gd name="f33" fmla="*/ 0 f25 1"/>
              <a:gd name="f34" fmla="*/ 21600 f25 1"/>
              <a:gd name="f35" fmla="*/ f26 f0 1"/>
              <a:gd name="f36" fmla="+- f28 0 f27"/>
              <a:gd name="f37" fmla="*/ f35 1 f7"/>
              <a:gd name="f38" fmla="*/ f32 1 f25"/>
              <a:gd name="f39" fmla="*/ f33 1 f25"/>
              <a:gd name="f40" fmla="*/ f30 1 f25"/>
              <a:gd name="f41" fmla="*/ f31 1 f25"/>
              <a:gd name="f42" fmla="*/ f34 1 f25"/>
              <a:gd name="f43" fmla="+- f37 0 f1"/>
              <a:gd name="f44" fmla="*/ f40 f12 1"/>
              <a:gd name="f45" fmla="*/ f41 f12 1"/>
              <a:gd name="f46" fmla="*/ f41 f13 1"/>
              <a:gd name="f47" fmla="*/ f40 f13 1"/>
              <a:gd name="f48" fmla="*/ f38 f12 1"/>
              <a:gd name="f49" fmla="*/ f39 f13 1"/>
              <a:gd name="f50" fmla="*/ f39 f12 1"/>
              <a:gd name="f51" fmla="*/ f38 f13 1"/>
              <a:gd name="f52" fmla="*/ f42 f13 1"/>
              <a:gd name="f53" fmla="*/ f42 f12 1"/>
              <a:gd name="f54" fmla="+- f43 f1 0"/>
              <a:gd name="f55" fmla="*/ f54 f7 1"/>
              <a:gd name="f56" fmla="*/ f55 1 f0"/>
              <a:gd name="f57" fmla="+- 0 0 f56"/>
              <a:gd name="f58" fmla="+- 0 0 f57"/>
              <a:gd name="f59" fmla="*/ f58 f0 1"/>
              <a:gd name="f60" fmla="*/ f59 1 f7"/>
              <a:gd name="f61" fmla="+- f60 0 f1"/>
              <a:gd name="f62" fmla="cos 1 f61"/>
              <a:gd name="f63" fmla="sin 1 f61"/>
              <a:gd name="f64" fmla="+- 0 0 f62"/>
              <a:gd name="f65" fmla="+- 0 0 f63"/>
              <a:gd name="f66" fmla="+- 0 0 f64"/>
              <a:gd name="f67" fmla="+- 0 0 f65"/>
              <a:gd name="f68" fmla="val f66"/>
              <a:gd name="f69" fmla="val f67"/>
              <a:gd name="f70" fmla="+- 0 0 f68"/>
              <a:gd name="f71" fmla="+- 0 0 f69"/>
              <a:gd name="f72" fmla="*/ 10800 f70 1"/>
              <a:gd name="f73" fmla="*/ 10800 f71 1"/>
              <a:gd name="f74" fmla="*/ f72 f72 1"/>
              <a:gd name="f75" fmla="*/ f73 f73 1"/>
              <a:gd name="f76" fmla="+- f74 f75 0"/>
              <a:gd name="f77" fmla="sqrt f76"/>
              <a:gd name="f78" fmla="*/ f8 1 f77"/>
              <a:gd name="f79" fmla="*/ f70 f78 1"/>
              <a:gd name="f80" fmla="*/ f71 f78 1"/>
              <a:gd name="f81" fmla="+- 10800 0 f79"/>
              <a:gd name="f82" fmla="+- 10800 0 f8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  <a:cxn ang="f29">
                <a:pos x="f48" y="f49"/>
              </a:cxn>
              <a:cxn ang="f29">
                <a:pos x="f44" y="f47"/>
              </a:cxn>
              <a:cxn ang="f29">
                <a:pos x="f50" y="f51"/>
              </a:cxn>
              <a:cxn ang="f29">
                <a:pos x="f44" y="f46"/>
              </a:cxn>
              <a:cxn ang="f29">
                <a:pos x="f48" y="f52"/>
              </a:cxn>
              <a:cxn ang="f29">
                <a:pos x="f45" y="f46"/>
              </a:cxn>
              <a:cxn ang="f29">
                <a:pos x="f53" y="f51"/>
              </a:cxn>
              <a:cxn ang="f29">
                <a:pos x="f45" y="f47"/>
              </a:cxn>
            </a:cxnLst>
            <a:rect l="f44" t="f47" r="f45" b="f46"/>
            <a:pathLst>
              <a:path w="21600" h="21600">
                <a:moveTo>
                  <a:pt x="f81" y="f82"/>
                </a:moveTo>
                <a:arcTo wR="f10" hR="f10" stAng="f27" swAng="f36"/>
                <a:close/>
              </a:path>
            </a:pathLst>
          </a:custGeom>
          <a:solidFill>
            <a:srgbClr val="FFFFFF"/>
          </a:solidFill>
          <a:ln w="19083" cap="flat">
            <a:solidFill>
              <a:srgbClr val="141312"/>
            </a:solidFill>
            <a:prstDash val="solid"/>
            <a:miter/>
          </a:ln>
        </xdr:spPr>
        <xdr:txBody>
          <a:bodyPr vert="horz" wrap="square" lIns="20162" tIns="20162" rIns="20162" bIns="20162" anchor="t" anchorCtr="0" compatLnSpc="0">
            <a:noAutofit/>
          </a:bodyPr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de-DE" sz="12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</a:endParaRPr>
          </a:p>
        </xdr:txBody>
      </xdr:sp>
      <xdr:sp macro="" textlink="">
        <xdr:nvSpPr>
          <xdr:cNvPr id="11" name="Rechteck  4">
            <a:extLst>
              <a:ext uri="{FF2B5EF4-FFF2-40B4-BE49-F238E27FC236}">
                <a16:creationId xmlns:a16="http://schemas.microsoft.com/office/drawing/2014/main" id="{4F653C2F-3B08-4F55-BC2E-9D90061F3A00}"/>
              </a:ext>
            </a:extLst>
          </xdr:cNvPr>
          <xdr:cNvSpPr/>
        </xdr:nvSpPr>
        <xdr:spPr>
          <a:xfrm>
            <a:off x="4500813" y="4232163"/>
            <a:ext cx="1621798" cy="71999"/>
          </a:xfrm>
          <a:custGeom>
            <a:avLst/>
            <a:gdLst>
              <a:gd name="f0" fmla="val w"/>
              <a:gd name="f1" fmla="val h"/>
              <a:gd name="f2" fmla="val 0"/>
              <a:gd name="f3" fmla="val 21600"/>
              <a:gd name="f4" fmla="*/ f0 1 21600"/>
              <a:gd name="f5" fmla="*/ f1 1 21600"/>
              <a:gd name="f6" fmla="val f2"/>
              <a:gd name="f7" fmla="val f3"/>
              <a:gd name="f8" fmla="+- f7 0 f6"/>
              <a:gd name="f9" fmla="*/ f8 1 21600"/>
              <a:gd name="f10" fmla="*/ f6 1 f9"/>
              <a:gd name="f11" fmla="*/ f7 1 f9"/>
              <a:gd name="f12" fmla="*/ f10 f4 1"/>
              <a:gd name="f13" fmla="*/ f11 f4 1"/>
              <a:gd name="f14" fmla="*/ f11 f5 1"/>
              <a:gd name="f15" fmla="*/ f10 f5 1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12" t="f15" r="f13" b="f14"/>
            <a:pathLst>
              <a:path w="21600" h="21600">
                <a:moveTo>
                  <a:pt x="f2" y="f2"/>
                </a:moveTo>
                <a:lnTo>
                  <a:pt x="f3" y="f2"/>
                </a:lnTo>
                <a:lnTo>
                  <a:pt x="f3" y="f3"/>
                </a:lnTo>
                <a:lnTo>
                  <a:pt x="f2" y="f3"/>
                </a:lnTo>
                <a:lnTo>
                  <a:pt x="f2" y="f2"/>
                </a:lnTo>
                <a:close/>
              </a:path>
            </a:pathLst>
          </a:custGeom>
          <a:solidFill>
            <a:srgbClr val="FFFFFF"/>
          </a:solidFill>
          <a:ln w="19083" cap="flat">
            <a:solidFill>
              <a:srgbClr val="141312"/>
            </a:solidFill>
            <a:prstDash val="solid"/>
            <a:miter/>
          </a:ln>
        </xdr:spPr>
        <xdr:txBody>
          <a:bodyPr vert="horz" wrap="square" lIns="20162" tIns="20162" rIns="20162" bIns="20162" anchor="t" anchorCtr="0" compatLnSpc="0">
            <a:noAutofit/>
          </a:bodyPr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de-DE" sz="12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</a:endParaRPr>
          </a:p>
        </xdr:txBody>
      </xdr:sp>
      <xdr:sp macro="" textlink="">
        <xdr:nvSpPr>
          <xdr:cNvPr id="12" name="AutoForm 8">
            <a:extLst>
              <a:ext uri="{FF2B5EF4-FFF2-40B4-BE49-F238E27FC236}">
                <a16:creationId xmlns:a16="http://schemas.microsoft.com/office/drawing/2014/main" id="{2691771F-5759-40E0-B007-8F49313C665F}"/>
              </a:ext>
            </a:extLst>
          </xdr:cNvPr>
          <xdr:cNvSpPr/>
        </xdr:nvSpPr>
        <xdr:spPr>
          <a:xfrm>
            <a:off x="4974930" y="4004998"/>
            <a:ext cx="342360" cy="443877"/>
          </a:xfrm>
          <a:custGeom>
            <a:avLst>
              <a:gd name="f0" fmla="val 16200000"/>
              <a:gd name="f1" fmla="val 5400000"/>
              <a:gd name="f2" fmla="val 5500"/>
            </a:avLst>
            <a:gdLst>
              <a:gd name="f3" fmla="val 21600000"/>
              <a:gd name="f4" fmla="val 10800000"/>
              <a:gd name="f5" fmla="val 5400000"/>
              <a:gd name="f6" fmla="val 180"/>
              <a:gd name="f7" fmla="val w"/>
              <a:gd name="f8" fmla="val h"/>
              <a:gd name="f9" fmla="val 0"/>
              <a:gd name="f10" fmla="val 21600"/>
              <a:gd name="f11" fmla="*/ 5419351 1 1725033"/>
              <a:gd name="f12" fmla="val 45"/>
              <a:gd name="f13" fmla="min 0 21600"/>
              <a:gd name="f14" fmla="max 0 21600"/>
              <a:gd name="f15" fmla="*/ 10800 10800 1"/>
              <a:gd name="f16" fmla="val -2147483647"/>
              <a:gd name="f17" fmla="val 2147483647"/>
              <a:gd name="f18" fmla="val 21599999"/>
              <a:gd name="f19" fmla="val 10800"/>
              <a:gd name="f20" fmla="*/ f11 1 2"/>
              <a:gd name="f21" fmla="*/ f7 1 21600"/>
              <a:gd name="f22" fmla="*/ f8 1 21600"/>
              <a:gd name="f23" fmla="val f9"/>
              <a:gd name="f24" fmla="val f10"/>
              <a:gd name="f25" fmla="*/ f11 1 180"/>
              <a:gd name="f26" fmla="+- f14 0 f13"/>
              <a:gd name="f27" fmla="pin 0 f0 21599999"/>
              <a:gd name="f28" fmla="pin 0 f2 10800"/>
              <a:gd name="f29" fmla="pin 0 f1 21599999"/>
              <a:gd name="f30" fmla="+- f24 0 f23"/>
              <a:gd name="f31" fmla="val f28"/>
              <a:gd name="f32" fmla="*/ f12 f25 1"/>
              <a:gd name="f33" fmla="*/ f26 1 2"/>
              <a:gd name="f34" fmla="+- 0 0 f27"/>
              <a:gd name="f35" fmla="+- 0 0 f29"/>
              <a:gd name="f36" fmla="*/ f28 f28 1"/>
              <a:gd name="f37" fmla="*/ f30 1 21600"/>
              <a:gd name="f38" fmla="+- 10800 f31 0"/>
              <a:gd name="f39" fmla="+- f31 0 2700"/>
              <a:gd name="f40" fmla="+- 0 0 f32"/>
              <a:gd name="f41" fmla="+- f13 f33 0"/>
              <a:gd name="f42" fmla="*/ f33 f33 1"/>
              <a:gd name="f43" fmla="+- f34 f5 0"/>
              <a:gd name="f44" fmla="+- f35 f5 0"/>
              <a:gd name="f45" fmla="*/ 0 f37 1"/>
              <a:gd name="f46" fmla="*/ 21600 f37 1"/>
              <a:gd name="f47" fmla="+- 21600 0 f38"/>
              <a:gd name="f48" fmla="*/ f40 f4 1"/>
              <a:gd name="f49" fmla="*/ f43 f6 1"/>
              <a:gd name="f50" fmla="*/ f44 f6 1"/>
              <a:gd name="f51" fmla="min f38 f47"/>
              <a:gd name="f52" fmla="max f38 f47"/>
              <a:gd name="f53" fmla="*/ f48 1 f11"/>
              <a:gd name="f54" fmla="*/ f45 1 f37"/>
              <a:gd name="f55" fmla="*/ f46 1 f37"/>
              <a:gd name="f56" fmla="*/ f49 1 f4"/>
              <a:gd name="f57" fmla="*/ f50 1 f4"/>
              <a:gd name="f58" fmla="+- f52 0 f51"/>
              <a:gd name="f59" fmla="+- f53 0 f5"/>
              <a:gd name="f60" fmla="+- 0 0 f56"/>
              <a:gd name="f61" fmla="+- 0 0 f57"/>
              <a:gd name="f62" fmla="*/ f54 f21 1"/>
              <a:gd name="f63" fmla="*/ f55 f21 1"/>
              <a:gd name="f64" fmla="*/ f55 f22 1"/>
              <a:gd name="f65" fmla="*/ f54 f22 1"/>
              <a:gd name="f66" fmla="*/ f58 1 2"/>
              <a:gd name="f67" fmla="+- f59 f5 0"/>
              <a:gd name="f68" fmla="val f60"/>
              <a:gd name="f69" fmla="val f61"/>
              <a:gd name="f70" fmla="*/ f67 f11 1"/>
              <a:gd name="f71" fmla="+- f51 f66 0"/>
              <a:gd name="f72" fmla="*/ f66 f66 1"/>
              <a:gd name="f73" fmla="+- 0 0 f68"/>
              <a:gd name="f74" fmla="+- 0 0 f69"/>
              <a:gd name="f75" fmla="*/ f68 f11 1"/>
              <a:gd name="f76" fmla="*/ f69 f11 1"/>
              <a:gd name="f77" fmla="*/ f70 1 f4"/>
              <a:gd name="f78" fmla="*/ f73 f4 1"/>
              <a:gd name="f79" fmla="*/ f74 f4 1"/>
              <a:gd name="f80" fmla="*/ f75 1 f6"/>
              <a:gd name="f81" fmla="*/ f76 1 f6"/>
              <a:gd name="f82" fmla="+- 0 0 f77"/>
              <a:gd name="f83" fmla="*/ f78 1 f6"/>
              <a:gd name="f84" fmla="*/ f79 1 f6"/>
              <a:gd name="f85" fmla="+- 0 0 f80"/>
              <a:gd name="f86" fmla="+- 0 0 f81"/>
              <a:gd name="f87" fmla="+- 0 0 f82"/>
              <a:gd name="f88" fmla="+- f83 0 f5"/>
              <a:gd name="f89" fmla="+- f84 0 f5"/>
              <a:gd name="f90" fmla="+- f85 f11 0"/>
              <a:gd name="f91" fmla="+- f86 f11 0"/>
              <a:gd name="f92" fmla="*/ f87 f4 1"/>
              <a:gd name="f93" fmla="+- 0 0 f88"/>
              <a:gd name="f94" fmla="+- 0 0 f89"/>
              <a:gd name="f95" fmla="+- f90 f20 0"/>
              <a:gd name="f96" fmla="+- f91 f20 0"/>
              <a:gd name="f97" fmla="val f93"/>
              <a:gd name="f98" fmla="val f94"/>
              <a:gd name="f99" fmla="*/ f92 1 f11"/>
              <a:gd name="f100" fmla="+- 0 0 f95"/>
              <a:gd name="f101" fmla="+- 0 0 f96"/>
              <a:gd name="f102" fmla="+- 0 0 f97"/>
              <a:gd name="f103" fmla="+- 0 0 f98"/>
              <a:gd name="f104" fmla="+- f99 0 f5"/>
              <a:gd name="f105" fmla="*/ f100 f4 1"/>
              <a:gd name="f106" fmla="*/ f101 f4 1"/>
              <a:gd name="f107" fmla="+- f102 f5 0"/>
              <a:gd name="f108" fmla="+- f103 f5 0"/>
              <a:gd name="f109" fmla="cos 1 f104"/>
              <a:gd name="f110" fmla="*/ f105 1 f11"/>
              <a:gd name="f111" fmla="*/ f106 1 f11"/>
              <a:gd name="f112" fmla="*/ f107 f6 1"/>
              <a:gd name="f113" fmla="*/ f108 f6 1"/>
              <a:gd name="f114" fmla="+- 0 0 f109"/>
              <a:gd name="f115" fmla="+- f110 0 f5"/>
              <a:gd name="f116" fmla="+- f111 0 f5"/>
              <a:gd name="f117" fmla="*/ f112 1 f4"/>
              <a:gd name="f118" fmla="*/ f113 1 f4"/>
              <a:gd name="f119" fmla="+- 0 0 f114"/>
              <a:gd name="f120" fmla="cos 1 f115"/>
              <a:gd name="f121" fmla="sin 1 f115"/>
              <a:gd name="f122" fmla="cos 1 f116"/>
              <a:gd name="f123" fmla="sin 1 f116"/>
              <a:gd name="f124" fmla="+- 0 0 f117"/>
              <a:gd name="f125" fmla="+- 0 0 f118"/>
              <a:gd name="f126" fmla="val f119"/>
              <a:gd name="f127" fmla="+- 0 0 f120"/>
              <a:gd name="f128" fmla="+- 0 0 f121"/>
              <a:gd name="f129" fmla="+- 0 0 f122"/>
              <a:gd name="f130" fmla="+- 0 0 f123"/>
              <a:gd name="f131" fmla="*/ f124 f25 1"/>
              <a:gd name="f132" fmla="*/ f125 f25 1"/>
              <a:gd name="f133" fmla="+- f125 45 0"/>
              <a:gd name="f134" fmla="+- 0 0 f126"/>
              <a:gd name="f135" fmla="*/ 10800 f127 1"/>
              <a:gd name="f136" fmla="*/ 10800 f128 1"/>
              <a:gd name="f137" fmla="*/ f28 f129 1"/>
              <a:gd name="f138" fmla="*/ f28 f130 1"/>
              <a:gd name="f139" fmla="+- 0 0 f131"/>
              <a:gd name="f140" fmla="+- 0 0 f132"/>
              <a:gd name="f141" fmla="*/ f133 f25 1"/>
              <a:gd name="f142" fmla="*/ f135 f135 1"/>
              <a:gd name="f143" fmla="*/ f136 f136 1"/>
              <a:gd name="f144" fmla="*/ f137 f137 1"/>
              <a:gd name="f145" fmla="*/ f138 f138 1"/>
              <a:gd name="f146" fmla="*/ f139 f4 1"/>
              <a:gd name="f147" fmla="*/ f140 f4 1"/>
              <a:gd name="f148" fmla="+- 0 0 f141"/>
              <a:gd name="f149" fmla="+- f142 f143 0"/>
              <a:gd name="f150" fmla="+- f144 f145 0"/>
              <a:gd name="f151" fmla="*/ f146 1 f11"/>
              <a:gd name="f152" fmla="*/ f147 1 f11"/>
              <a:gd name="f153" fmla="*/ f148 f4 1"/>
              <a:gd name="f154" fmla="sqrt f149"/>
              <a:gd name="f155" fmla="sqrt f150"/>
              <a:gd name="f156" fmla="+- f151 0 f5"/>
              <a:gd name="f157" fmla="+- f152 0 f5"/>
              <a:gd name="f158" fmla="*/ f153 1 f11"/>
              <a:gd name="f159" fmla="*/ f15 1 f154"/>
              <a:gd name="f160" fmla="*/ f36 1 f155"/>
              <a:gd name="f161" fmla="+- f156 f5 0"/>
              <a:gd name="f162" fmla="+- f157 f5 0"/>
              <a:gd name="f163" fmla="+- f158 0 f5"/>
              <a:gd name="f164" fmla="*/ f127 f159 1"/>
              <a:gd name="f165" fmla="*/ f128 f159 1"/>
              <a:gd name="f166" fmla="*/ f129 f160 1"/>
              <a:gd name="f167" fmla="*/ f130 f160 1"/>
              <a:gd name="f168" fmla="*/ f161 f11 1"/>
              <a:gd name="f169" fmla="*/ f162 f11 1"/>
              <a:gd name="f170" fmla="+- f163 f5 0"/>
              <a:gd name="f171" fmla="+- 10800 0 f164"/>
              <a:gd name="f172" fmla="+- 10800 0 f165"/>
              <a:gd name="f173" fmla="+- 10800 0 f166"/>
              <a:gd name="f174" fmla="+- 10800 0 f167"/>
              <a:gd name="f175" fmla="*/ f168 1 f4"/>
              <a:gd name="f176" fmla="*/ f169 1 f4"/>
              <a:gd name="f177" fmla="*/ f170 f11 1"/>
              <a:gd name="f178" fmla="*/ f171 f21 1"/>
              <a:gd name="f179" fmla="*/ f172 f22 1"/>
              <a:gd name="f180" fmla="*/ f173 f21 1"/>
              <a:gd name="f181" fmla="*/ f174 f22 1"/>
              <a:gd name="f182" fmla="+- 0 0 f175"/>
              <a:gd name="f183" fmla="+- 0 0 f176"/>
              <a:gd name="f184" fmla="*/ f177 1 f4"/>
              <a:gd name="f185" fmla="+- 0 0 f182"/>
              <a:gd name="f186" fmla="+- 0 0 f183"/>
              <a:gd name="f187" fmla="+- 0 0 f184"/>
              <a:gd name="f188" fmla="*/ f185 f4 1"/>
              <a:gd name="f189" fmla="*/ f186 f4 1"/>
              <a:gd name="f190" fmla="+- 0 0 f187"/>
              <a:gd name="f191" fmla="*/ f188 1 f11"/>
              <a:gd name="f192" fmla="*/ f189 1 f11"/>
              <a:gd name="f193" fmla="*/ f190 f4 1"/>
              <a:gd name="f194" fmla="+- f191 0 f5"/>
              <a:gd name="f195" fmla="+- f192 0 f5"/>
              <a:gd name="f196" fmla="*/ f193 1 f11"/>
              <a:gd name="f197" fmla="cos 1 f194"/>
              <a:gd name="f198" fmla="sin 1 f194"/>
              <a:gd name="f199" fmla="cos 1 f195"/>
              <a:gd name="f200" fmla="sin 1 f195"/>
              <a:gd name="f201" fmla="+- f196 0 f5"/>
              <a:gd name="f202" fmla="+- 0 0 f197"/>
              <a:gd name="f203" fmla="+- 0 0 f198"/>
              <a:gd name="f204" fmla="+- 0 0 f199"/>
              <a:gd name="f205" fmla="+- 0 0 f200"/>
              <a:gd name="f206" fmla="cos 1 f201"/>
              <a:gd name="f207" fmla="sin 1 f201"/>
              <a:gd name="f208" fmla="+- 0 0 f202"/>
              <a:gd name="f209" fmla="+- 0 0 f203"/>
              <a:gd name="f210" fmla="+- 0 0 f204"/>
              <a:gd name="f211" fmla="+- 0 0 f205"/>
              <a:gd name="f212" fmla="+- 0 0 f206"/>
              <a:gd name="f213" fmla="+- 0 0 f207"/>
              <a:gd name="f214" fmla="val f208"/>
              <a:gd name="f215" fmla="val f209"/>
              <a:gd name="f216" fmla="val f210"/>
              <a:gd name="f217" fmla="val f211"/>
              <a:gd name="f218" fmla="+- 0 0 f212"/>
              <a:gd name="f219" fmla="+- 0 0 f213"/>
              <a:gd name="f220" fmla="+- 0 0 f214"/>
              <a:gd name="f221" fmla="+- 0 0 f215"/>
              <a:gd name="f222" fmla="+- 0 0 f216"/>
              <a:gd name="f223" fmla="+- 0 0 f217"/>
              <a:gd name="f224" fmla="val f218"/>
              <a:gd name="f225" fmla="val f219"/>
              <a:gd name="f226" fmla="*/ 10800 f220 1"/>
              <a:gd name="f227" fmla="*/ 10800 f221 1"/>
              <a:gd name="f228" fmla="*/ 10800 f222 1"/>
              <a:gd name="f229" fmla="*/ 10800 f223 1"/>
              <a:gd name="f230" fmla="*/ f38 f220 1"/>
              <a:gd name="f231" fmla="*/ f38 f221 1"/>
              <a:gd name="f232" fmla="*/ f38 f222 1"/>
              <a:gd name="f233" fmla="*/ f38 f223 1"/>
              <a:gd name="f234" fmla="*/ 13500 f222 1"/>
              <a:gd name="f235" fmla="*/ 13500 f223 1"/>
              <a:gd name="f236" fmla="*/ f39 f222 1"/>
              <a:gd name="f237" fmla="*/ f39 f223 1"/>
              <a:gd name="f238" fmla="+- 0 0 f224"/>
              <a:gd name="f239" fmla="+- 0 0 f225"/>
              <a:gd name="f240" fmla="+- f226 10800 0"/>
              <a:gd name="f241" fmla="+- f227 10800 0"/>
              <a:gd name="f242" fmla="+- f228 10800 0"/>
              <a:gd name="f243" fmla="+- f229 10800 0"/>
              <a:gd name="f244" fmla="+- f230 10800 0"/>
              <a:gd name="f245" fmla="+- f231 10800 0"/>
              <a:gd name="f246" fmla="+- f232 10800 0"/>
              <a:gd name="f247" fmla="+- f233 10800 0"/>
              <a:gd name="f248" fmla="+- f234 10800 0"/>
              <a:gd name="f249" fmla="+- f235 10800 0"/>
              <a:gd name="f250" fmla="+- f236 10800 0"/>
              <a:gd name="f251" fmla="+- f237 10800 0"/>
              <a:gd name="f252" fmla="+- f251 0 f249"/>
              <a:gd name="f253" fmla="+- f250 0 f248"/>
              <a:gd name="f254" fmla="+- f247 0 f71"/>
              <a:gd name="f255" fmla="+- f246 0 f71"/>
              <a:gd name="f256" fmla="+- f245 0 f71"/>
              <a:gd name="f257" fmla="+- f244 0 f71"/>
              <a:gd name="f258" fmla="+- f241 0 f41"/>
              <a:gd name="f259" fmla="+- f240 0 f41"/>
              <a:gd name="f260" fmla="+- f243 0 f41"/>
              <a:gd name="f261" fmla="+- f242 0 f41"/>
              <a:gd name="f262" fmla="*/ f252 f252 1"/>
              <a:gd name="f263" fmla="*/ f253 f253 1"/>
              <a:gd name="f264" fmla="+- 0 0 f254"/>
              <a:gd name="f265" fmla="+- 0 0 f255"/>
              <a:gd name="f266" fmla="+- 0 0 f256"/>
              <a:gd name="f267" fmla="+- 0 0 f257"/>
              <a:gd name="f268" fmla="+- 0 0 f258"/>
              <a:gd name="f269" fmla="+- 0 0 f259"/>
              <a:gd name="f270" fmla="+- 0 0 f260"/>
              <a:gd name="f271" fmla="+- 0 0 f261"/>
              <a:gd name="f272" fmla="+- 0 0 f264"/>
              <a:gd name="f273" fmla="+- 0 0 f265"/>
              <a:gd name="f274" fmla="+- 0 0 f266"/>
              <a:gd name="f275" fmla="+- 0 0 f267"/>
              <a:gd name="f276" fmla="+- 0 0 f268"/>
              <a:gd name="f277" fmla="+- 0 0 f269"/>
              <a:gd name="f278" fmla="+- 0 0 f270"/>
              <a:gd name="f279" fmla="+- 0 0 f271"/>
              <a:gd name="f280" fmla="+- f262 f263 0"/>
              <a:gd name="f281" fmla="at2 f272 f273"/>
              <a:gd name="f282" fmla="at2 f274 f275"/>
              <a:gd name="f283" fmla="at2 f276 f277"/>
              <a:gd name="f284" fmla="at2 f278 f279"/>
              <a:gd name="f285" fmla="sqrt f280"/>
              <a:gd name="f286" fmla="+- f281 f5 0"/>
              <a:gd name="f287" fmla="+- f282 f5 0"/>
              <a:gd name="f288" fmla="+- f283 f5 0"/>
              <a:gd name="f289" fmla="+- f284 f5 0"/>
              <a:gd name="f290" fmla="*/ f285 f238 1"/>
              <a:gd name="f291" fmla="*/ f285 f239 1"/>
              <a:gd name="f292" fmla="*/ f286 f11 1"/>
              <a:gd name="f293" fmla="*/ f287 f11 1"/>
              <a:gd name="f294" fmla="*/ f288 f11 1"/>
              <a:gd name="f295" fmla="*/ f289 f11 1"/>
              <a:gd name="f296" fmla="*/ f290 f134 1"/>
              <a:gd name="f297" fmla="*/ f291 f134 1"/>
              <a:gd name="f298" fmla="*/ f292 1 f4"/>
              <a:gd name="f299" fmla="*/ f293 1 f4"/>
              <a:gd name="f300" fmla="*/ f294 1 f4"/>
              <a:gd name="f301" fmla="*/ f295 1 f4"/>
              <a:gd name="f302" fmla="+- f250 f296 0"/>
              <a:gd name="f303" fmla="+- f251 f297 0"/>
              <a:gd name="f304" fmla="+- 0 0 f298"/>
              <a:gd name="f305" fmla="+- 0 0 f299"/>
              <a:gd name="f306" fmla="+- 0 0 f300"/>
              <a:gd name="f307" fmla="+- 0 0 f301"/>
              <a:gd name="f308" fmla="val f304"/>
              <a:gd name="f309" fmla="val f305"/>
              <a:gd name="f310" fmla="val f306"/>
              <a:gd name="f311" fmla="val f307"/>
              <a:gd name="f312" fmla="+- 0 0 f308"/>
              <a:gd name="f313" fmla="+- 0 0 f309"/>
              <a:gd name="f314" fmla="+- 0 0 f310"/>
              <a:gd name="f315" fmla="+- 0 0 f311"/>
              <a:gd name="f316" fmla="*/ f312 f4 1"/>
              <a:gd name="f317" fmla="*/ f313 f4 1"/>
              <a:gd name="f318" fmla="*/ f314 f4 1"/>
              <a:gd name="f319" fmla="*/ f315 f4 1"/>
              <a:gd name="f320" fmla="*/ f316 1 f11"/>
              <a:gd name="f321" fmla="*/ f317 1 f11"/>
              <a:gd name="f322" fmla="*/ f318 1 f11"/>
              <a:gd name="f323" fmla="*/ f319 1 f11"/>
              <a:gd name="f324" fmla="+- f320 0 f5"/>
              <a:gd name="f325" fmla="+- f321 0 f5"/>
              <a:gd name="f326" fmla="+- f322 0 f5"/>
              <a:gd name="f327" fmla="+- f323 0 f5"/>
              <a:gd name="f328" fmla="+- f324 f5 0"/>
              <a:gd name="f329" fmla="+- f325 0 f324"/>
              <a:gd name="f330" fmla="+- f326 f5 0"/>
              <a:gd name="f331" fmla="+- f327 0 f326"/>
              <a:gd name="f332" fmla="*/ f328 f11 1"/>
              <a:gd name="f333" fmla="*/ f330 f11 1"/>
              <a:gd name="f334" fmla="+- f329 0 f3"/>
              <a:gd name="f335" fmla="+- f331 f3 0"/>
              <a:gd name="f336" fmla="*/ f332 1 f4"/>
              <a:gd name="f337" fmla="*/ f333 1 f4"/>
              <a:gd name="f338" fmla="?: f329 f334 f329"/>
              <a:gd name="f339" fmla="?: f331 f331 f335"/>
              <a:gd name="f340" fmla="+- 0 0 f336"/>
              <a:gd name="f341" fmla="+- 0 0 f337"/>
              <a:gd name="f342" fmla="+- 0 0 f340"/>
              <a:gd name="f343" fmla="+- 0 0 f341"/>
              <a:gd name="f344" fmla="*/ f342 f4 1"/>
              <a:gd name="f345" fmla="*/ f343 f4 1"/>
              <a:gd name="f346" fmla="*/ f344 1 f11"/>
              <a:gd name="f347" fmla="*/ f345 1 f11"/>
              <a:gd name="f348" fmla="+- f346 0 f5"/>
              <a:gd name="f349" fmla="+- f347 0 f5"/>
              <a:gd name="f350" fmla="cos 1 f348"/>
              <a:gd name="f351" fmla="sin 1 f348"/>
              <a:gd name="f352" fmla="cos 1 f349"/>
              <a:gd name="f353" fmla="sin 1 f349"/>
              <a:gd name="f354" fmla="+- 0 0 f350"/>
              <a:gd name="f355" fmla="+- 0 0 f351"/>
              <a:gd name="f356" fmla="+- 0 0 f352"/>
              <a:gd name="f357" fmla="+- 0 0 f353"/>
              <a:gd name="f358" fmla="+- 0 0 f354"/>
              <a:gd name="f359" fmla="+- 0 0 f355"/>
              <a:gd name="f360" fmla="+- 0 0 f356"/>
              <a:gd name="f361" fmla="+- 0 0 f357"/>
              <a:gd name="f362" fmla="val f358"/>
              <a:gd name="f363" fmla="val f359"/>
              <a:gd name="f364" fmla="val f360"/>
              <a:gd name="f365" fmla="val f361"/>
              <a:gd name="f366" fmla="+- 0 0 f362"/>
              <a:gd name="f367" fmla="+- 0 0 f363"/>
              <a:gd name="f368" fmla="+- 0 0 f364"/>
              <a:gd name="f369" fmla="+- 0 0 f365"/>
              <a:gd name="f370" fmla="*/ f66 f366 1"/>
              <a:gd name="f371" fmla="*/ f66 f367 1"/>
              <a:gd name="f372" fmla="*/ f33 f368 1"/>
              <a:gd name="f373" fmla="*/ f33 f369 1"/>
              <a:gd name="f374" fmla="*/ f370 f370 1"/>
              <a:gd name="f375" fmla="*/ f371 f371 1"/>
              <a:gd name="f376" fmla="*/ f372 f372 1"/>
              <a:gd name="f377" fmla="*/ f373 f373 1"/>
              <a:gd name="f378" fmla="+- f374 f375 0"/>
              <a:gd name="f379" fmla="+- f376 f377 0"/>
              <a:gd name="f380" fmla="sqrt f378"/>
              <a:gd name="f381" fmla="sqrt f379"/>
              <a:gd name="f382" fmla="*/ f72 1 f380"/>
              <a:gd name="f383" fmla="*/ f42 1 f381"/>
              <a:gd name="f384" fmla="*/ f366 f382 1"/>
              <a:gd name="f385" fmla="*/ f367 f382 1"/>
              <a:gd name="f386" fmla="*/ f368 f383 1"/>
              <a:gd name="f387" fmla="*/ f369 f383 1"/>
              <a:gd name="f388" fmla="+- f71 0 f384"/>
              <a:gd name="f389" fmla="+- f71 0 f385"/>
              <a:gd name="f390" fmla="+- f41 0 f386"/>
              <a:gd name="f391" fmla="+- f41 0 f387"/>
            </a:gdLst>
            <a:ahLst>
              <a:ahPolar gdRefAng="f0" minAng="f9" maxAng="f18">
                <a:pos x="f178" y="f179"/>
              </a:ahPolar>
              <a:ahPolar gdRefR="f2" minR="f9" maxR="f19" gdRefAng="f1" minAng="f9" maxAng="f18">
                <a:pos x="f180" y="f181"/>
              </a:ahPolar>
            </a:ahLst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f62" t="f65" r="f63" b="f64"/>
            <a:pathLst>
              <a:path w="21600" h="21600">
                <a:moveTo>
                  <a:pt x="f388" y="f389"/>
                </a:moveTo>
                <a:arcTo wR="f66" hR="f66" stAng="f324" swAng="f338"/>
                <a:lnTo>
                  <a:pt x="f390" y="f391"/>
                </a:lnTo>
                <a:arcTo wR="f33" hR="f33" stAng="f326" swAng="f339"/>
                <a:lnTo>
                  <a:pt x="f249" y="f248"/>
                </a:lnTo>
                <a:lnTo>
                  <a:pt x="f303" y="f302"/>
                </a:lnTo>
                <a:lnTo>
                  <a:pt x="f251" y="f250"/>
                </a:lnTo>
                <a:close/>
              </a:path>
            </a:pathLst>
          </a:custGeom>
          <a:solidFill>
            <a:srgbClr val="FFFFFF"/>
          </a:solidFill>
          <a:ln w="19083" cap="flat">
            <a:solidFill>
              <a:srgbClr val="141312"/>
            </a:solidFill>
            <a:prstDash val="solid"/>
            <a:miter/>
          </a:ln>
        </xdr:spPr>
        <xdr:txBody>
          <a:bodyPr vert="horz" wrap="square" lIns="20162" tIns="20162" rIns="20162" bIns="20162" anchor="t" anchorCtr="0" compatLnSpc="0">
            <a:noAutofit/>
          </a:bodyPr>
          <a:lstStyle/>
          <a:p>
            <a:pPr marL="0" marR="0" lvl="0" indent="0" defTabSz="914400" rtl="0" fontAlgn="auto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de-DE" sz="1200" b="0" i="0" u="none" strike="noStrike" kern="1200" cap="none" spc="0" baseline="0">
              <a:solidFill>
                <a:srgbClr val="000000"/>
              </a:solidFill>
              <a:uFillTx/>
              <a:latin typeface="Times New Roman" pitchFamily="18"/>
            </a:endParaRPr>
          </a:p>
        </xdr:txBody>
      </xdr:sp>
    </xdr:grpSp>
    <xdr:clientData/>
  </xdr:oneCellAnchor>
  <xdr:oneCellAnchor>
    <xdr:from>
      <xdr:col>8</xdr:col>
      <xdr:colOff>390960</xdr:colOff>
      <xdr:row>14</xdr:row>
      <xdr:rowOff>152284</xdr:rowOff>
    </xdr:from>
    <xdr:ext cx="121679" cy="1435681"/>
    <xdr:sp macro="" textlink="">
      <xdr:nvSpPr>
        <xdr:cNvPr id="3" name="AutoForm 12">
          <a:extLst>
            <a:ext uri="{FF2B5EF4-FFF2-40B4-BE49-F238E27FC236}">
              <a16:creationId xmlns:a16="http://schemas.microsoft.com/office/drawing/2014/main" id="{25B06601-F01A-4432-BD77-20E97D1C4E7F}"/>
            </a:ext>
          </a:extLst>
        </xdr:cNvPr>
        <xdr:cNvSpPr/>
      </xdr:nvSpPr>
      <xdr:spPr>
        <a:xfrm>
          <a:off x="6544110" y="2809759"/>
          <a:ext cx="121679" cy="1435681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val f4"/>
            <a:gd name="f10" fmla="val f5"/>
            <a:gd name="f11" fmla="pin 0 f1 10800"/>
            <a:gd name="f12" fmla="pin 0 f0 21600"/>
            <a:gd name="f13" fmla="+- f10 0 f9"/>
            <a:gd name="f14" fmla="val f11"/>
            <a:gd name="f15" fmla="val f12"/>
            <a:gd name="f16" fmla="*/ f11 f7 1"/>
            <a:gd name="f17" fmla="*/ f12 f8 1"/>
            <a:gd name="f18" fmla="*/ f13 1 21600"/>
            <a:gd name="f19" fmla="+- 21600 0 f14"/>
            <a:gd name="f20" fmla="+- 21600 0 f15"/>
            <a:gd name="f21" fmla="*/ f14 f7 1"/>
            <a:gd name="f22" fmla="*/ 0 f18 1"/>
            <a:gd name="f23" fmla="*/ f20 f14 1"/>
            <a:gd name="f24" fmla="*/ f19 f7 1"/>
            <a:gd name="f25" fmla="*/ f23 1 10800"/>
            <a:gd name="f26" fmla="*/ f22 1 f18"/>
            <a:gd name="f27" fmla="+- f15 f25 0"/>
            <a:gd name="f28" fmla="*/ f26 f8 1"/>
            <a:gd name="f29" fmla="*/ f27 f8 1"/>
          </a:gdLst>
          <a:ahLst>
            <a:ahXY gdRefX="f1" minX="f4" maxX="f6" gdRefY="f0" minY="f4" maxY="f5">
              <a:pos x="f16" y="f1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21" t="f28" r="f24" b="f29"/>
          <a:pathLst>
            <a:path w="21600" h="21600">
              <a:moveTo>
                <a:pt x="f14" y="f4"/>
              </a:moveTo>
              <a:lnTo>
                <a:pt x="f14" y="f15"/>
              </a:lnTo>
              <a:lnTo>
                <a:pt x="f4" y="f15"/>
              </a:lnTo>
              <a:lnTo>
                <a:pt x="f6" y="f5"/>
              </a:lnTo>
              <a:lnTo>
                <a:pt x="f5" y="f15"/>
              </a:lnTo>
              <a:lnTo>
                <a:pt x="f19" y="f15"/>
              </a:lnTo>
              <a:lnTo>
                <a:pt x="f19" y="f4"/>
              </a:lnTo>
              <a:close/>
            </a:path>
          </a:pathLst>
        </a:custGeom>
        <a:solidFill>
          <a:srgbClr val="FFFFFF"/>
        </a:solidFill>
        <a:ln w="9363" cap="flat">
          <a:solidFill>
            <a:srgbClr val="141312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DE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</xdr:col>
      <xdr:colOff>291236</xdr:colOff>
      <xdr:row>15</xdr:row>
      <xdr:rowOff>0</xdr:rowOff>
    </xdr:from>
    <xdr:ext cx="91083" cy="1306439"/>
    <xdr:sp macro="" textlink="">
      <xdr:nvSpPr>
        <xdr:cNvPr id="5" name="AutoForm 14">
          <a:extLst>
            <a:ext uri="{FF2B5EF4-FFF2-40B4-BE49-F238E27FC236}">
              <a16:creationId xmlns:a16="http://schemas.microsoft.com/office/drawing/2014/main" id="{4397C745-41E9-44BB-9FD3-5734CCCCFCE8}"/>
            </a:ext>
          </a:extLst>
        </xdr:cNvPr>
        <xdr:cNvSpPr/>
      </xdr:nvSpPr>
      <xdr:spPr>
        <a:xfrm>
          <a:off x="4825136" y="2838450"/>
          <a:ext cx="91083" cy="1306439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val f4"/>
            <a:gd name="f10" fmla="val f5"/>
            <a:gd name="f11" fmla="pin 0 f1 10800"/>
            <a:gd name="f12" fmla="pin 0 f0 21600"/>
            <a:gd name="f13" fmla="+- f10 0 f9"/>
            <a:gd name="f14" fmla="val f11"/>
            <a:gd name="f15" fmla="val f12"/>
            <a:gd name="f16" fmla="*/ f11 f7 1"/>
            <a:gd name="f17" fmla="*/ f12 f8 1"/>
            <a:gd name="f18" fmla="*/ f13 1 21600"/>
            <a:gd name="f19" fmla="+- 21600 0 f14"/>
            <a:gd name="f20" fmla="+- 21600 0 f15"/>
            <a:gd name="f21" fmla="*/ f14 f7 1"/>
            <a:gd name="f22" fmla="*/ 0 f18 1"/>
            <a:gd name="f23" fmla="*/ f20 f14 1"/>
            <a:gd name="f24" fmla="*/ f19 f7 1"/>
            <a:gd name="f25" fmla="*/ f23 1 10800"/>
            <a:gd name="f26" fmla="*/ f22 1 f18"/>
            <a:gd name="f27" fmla="+- f15 f25 0"/>
            <a:gd name="f28" fmla="*/ f26 f8 1"/>
            <a:gd name="f29" fmla="*/ f27 f8 1"/>
          </a:gdLst>
          <a:ahLst>
            <a:ahXY gdRefX="f1" minX="f4" maxX="f6" gdRefY="f0" minY="f4" maxY="f5">
              <a:pos x="f16" y="f1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21" t="f28" r="f24" b="f29"/>
          <a:pathLst>
            <a:path w="21600" h="21600">
              <a:moveTo>
                <a:pt x="f14" y="f4"/>
              </a:moveTo>
              <a:lnTo>
                <a:pt x="f14" y="f15"/>
              </a:lnTo>
              <a:lnTo>
                <a:pt x="f4" y="f15"/>
              </a:lnTo>
              <a:lnTo>
                <a:pt x="f6" y="f5"/>
              </a:lnTo>
              <a:lnTo>
                <a:pt x="f5" y="f15"/>
              </a:lnTo>
              <a:lnTo>
                <a:pt x="f19" y="f15"/>
              </a:lnTo>
              <a:lnTo>
                <a:pt x="f19" y="f4"/>
              </a:lnTo>
              <a:close/>
            </a:path>
          </a:pathLst>
        </a:custGeom>
        <a:solidFill>
          <a:srgbClr val="FFFFFF"/>
        </a:solidFill>
        <a:ln w="9363" cap="flat">
          <a:solidFill>
            <a:srgbClr val="141312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DE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5</xdr:col>
      <xdr:colOff>321475</xdr:colOff>
      <xdr:row>15</xdr:row>
      <xdr:rowOff>0</xdr:rowOff>
    </xdr:from>
    <xdr:ext cx="101160" cy="1180435"/>
    <xdr:sp macro="" textlink="">
      <xdr:nvSpPr>
        <xdr:cNvPr id="4" name="AutoForm 15">
          <a:extLst>
            <a:ext uri="{FF2B5EF4-FFF2-40B4-BE49-F238E27FC236}">
              <a16:creationId xmlns:a16="http://schemas.microsoft.com/office/drawing/2014/main" id="{6BB78ADD-43BF-4A00-80BA-1F279869A8C3}"/>
            </a:ext>
          </a:extLst>
        </xdr:cNvPr>
        <xdr:cNvSpPr/>
      </xdr:nvSpPr>
      <xdr:spPr>
        <a:xfrm>
          <a:off x="4045750" y="2838450"/>
          <a:ext cx="101160" cy="1180435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val f4"/>
            <a:gd name="f10" fmla="val f5"/>
            <a:gd name="f11" fmla="pin 0 f1 10800"/>
            <a:gd name="f12" fmla="pin 0 f0 21600"/>
            <a:gd name="f13" fmla="+- f10 0 f9"/>
            <a:gd name="f14" fmla="val f11"/>
            <a:gd name="f15" fmla="val f12"/>
            <a:gd name="f16" fmla="*/ f11 f7 1"/>
            <a:gd name="f17" fmla="*/ f12 f8 1"/>
            <a:gd name="f18" fmla="*/ f13 1 21600"/>
            <a:gd name="f19" fmla="+- 21600 0 f14"/>
            <a:gd name="f20" fmla="+- 21600 0 f15"/>
            <a:gd name="f21" fmla="*/ f14 f7 1"/>
            <a:gd name="f22" fmla="*/ 0 f18 1"/>
            <a:gd name="f23" fmla="*/ f20 f14 1"/>
            <a:gd name="f24" fmla="*/ f19 f7 1"/>
            <a:gd name="f25" fmla="*/ f23 1 10800"/>
            <a:gd name="f26" fmla="*/ f22 1 f18"/>
            <a:gd name="f27" fmla="+- f15 f25 0"/>
            <a:gd name="f28" fmla="*/ f26 f8 1"/>
            <a:gd name="f29" fmla="*/ f27 f8 1"/>
          </a:gdLst>
          <a:ahLst>
            <a:ahXY gdRefX="f1" minX="f4" maxX="f6" gdRefY="f0" minY="f4" maxY="f5">
              <a:pos x="f16" y="f1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21" t="f28" r="f24" b="f29"/>
          <a:pathLst>
            <a:path w="21600" h="21600">
              <a:moveTo>
                <a:pt x="f14" y="f4"/>
              </a:moveTo>
              <a:lnTo>
                <a:pt x="f14" y="f15"/>
              </a:lnTo>
              <a:lnTo>
                <a:pt x="f4" y="f15"/>
              </a:lnTo>
              <a:lnTo>
                <a:pt x="f6" y="f5"/>
              </a:lnTo>
              <a:lnTo>
                <a:pt x="f5" y="f15"/>
              </a:lnTo>
              <a:lnTo>
                <a:pt x="f19" y="f15"/>
              </a:lnTo>
              <a:lnTo>
                <a:pt x="f19" y="f4"/>
              </a:lnTo>
              <a:close/>
            </a:path>
          </a:pathLst>
        </a:custGeom>
        <a:solidFill>
          <a:srgbClr val="FFFFFF"/>
        </a:solidFill>
        <a:ln w="9363" cap="flat">
          <a:solidFill>
            <a:srgbClr val="141312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DE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2</xdr:col>
      <xdr:colOff>381597</xdr:colOff>
      <xdr:row>10</xdr:row>
      <xdr:rowOff>151561</xdr:rowOff>
    </xdr:from>
    <xdr:ext cx="121679" cy="1394999"/>
    <xdr:sp macro="" textlink="">
      <xdr:nvSpPr>
        <xdr:cNvPr id="2" name="AutoForm 16">
          <a:extLst>
            <a:ext uri="{FF2B5EF4-FFF2-40B4-BE49-F238E27FC236}">
              <a16:creationId xmlns:a16="http://schemas.microsoft.com/office/drawing/2014/main" id="{0CF72460-0249-4FCE-B217-EF1ABF164BC8}"/>
            </a:ext>
          </a:extLst>
        </xdr:cNvPr>
        <xdr:cNvSpPr/>
      </xdr:nvSpPr>
      <xdr:spPr>
        <a:xfrm>
          <a:off x="2153247" y="2085136"/>
          <a:ext cx="121679" cy="1394999"/>
        </a:xfrm>
        <a:custGeom>
          <a:avLst>
            <a:gd name="f0" fmla="val 162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val f4"/>
            <a:gd name="f10" fmla="val f5"/>
            <a:gd name="f11" fmla="pin 0 f1 10800"/>
            <a:gd name="f12" fmla="pin 0 f0 21600"/>
            <a:gd name="f13" fmla="+- f10 0 f9"/>
            <a:gd name="f14" fmla="val f11"/>
            <a:gd name="f15" fmla="val f12"/>
            <a:gd name="f16" fmla="*/ f11 f7 1"/>
            <a:gd name="f17" fmla="*/ f12 f8 1"/>
            <a:gd name="f18" fmla="*/ f13 1 21600"/>
            <a:gd name="f19" fmla="+- 21600 0 f14"/>
            <a:gd name="f20" fmla="+- 21600 0 f15"/>
            <a:gd name="f21" fmla="*/ f14 f7 1"/>
            <a:gd name="f22" fmla="*/ 0 f18 1"/>
            <a:gd name="f23" fmla="*/ f20 f14 1"/>
            <a:gd name="f24" fmla="*/ f19 f7 1"/>
            <a:gd name="f25" fmla="*/ f23 1 10800"/>
            <a:gd name="f26" fmla="*/ f22 1 f18"/>
            <a:gd name="f27" fmla="+- f15 f25 0"/>
            <a:gd name="f28" fmla="*/ f26 f8 1"/>
            <a:gd name="f29" fmla="*/ f27 f8 1"/>
          </a:gdLst>
          <a:ahLst>
            <a:ahXY gdRefX="f1" minX="f4" maxX="f6" gdRefY="f0" minY="f4" maxY="f5">
              <a:pos x="f16" y="f1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21" t="f28" r="f24" b="f29"/>
          <a:pathLst>
            <a:path w="21600" h="21600">
              <a:moveTo>
                <a:pt x="f14" y="f4"/>
              </a:moveTo>
              <a:lnTo>
                <a:pt x="f14" y="f15"/>
              </a:lnTo>
              <a:lnTo>
                <a:pt x="f4" y="f15"/>
              </a:lnTo>
              <a:lnTo>
                <a:pt x="f6" y="f5"/>
              </a:lnTo>
              <a:lnTo>
                <a:pt x="f5" y="f15"/>
              </a:lnTo>
              <a:lnTo>
                <a:pt x="f19" y="f15"/>
              </a:lnTo>
              <a:lnTo>
                <a:pt x="f19" y="f4"/>
              </a:lnTo>
              <a:close/>
            </a:path>
          </a:pathLst>
        </a:custGeom>
        <a:solidFill>
          <a:srgbClr val="FFFFFF"/>
        </a:solidFill>
        <a:ln w="9363" cap="flat">
          <a:solidFill>
            <a:srgbClr val="141312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DE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9</xdr:col>
      <xdr:colOff>731876</xdr:colOff>
      <xdr:row>22</xdr:row>
      <xdr:rowOff>66961</xdr:rowOff>
    </xdr:from>
    <xdr:ext cx="301678" cy="240478"/>
    <xdr:sp macro="" textlink="">
      <xdr:nvSpPr>
        <xdr:cNvPr id="13" name="AutoForm 22">
          <a:extLst>
            <a:ext uri="{FF2B5EF4-FFF2-40B4-BE49-F238E27FC236}">
              <a16:creationId xmlns:a16="http://schemas.microsoft.com/office/drawing/2014/main" id="{82241F9A-8CE0-4FD2-B01C-ABEB28C7329D}"/>
            </a:ext>
          </a:extLst>
        </xdr:cNvPr>
        <xdr:cNvSpPr/>
      </xdr:nvSpPr>
      <xdr:spPr>
        <a:xfrm>
          <a:off x="7694651" y="4172236"/>
          <a:ext cx="301678" cy="240478"/>
        </a:xfrm>
        <a:custGeom>
          <a:avLst>
            <a:gd name="f0" fmla="val 5400"/>
            <a:gd name="f1" fmla="val 5400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val f4"/>
            <a:gd name="f10" fmla="val f5"/>
            <a:gd name="f11" fmla="pin 0 f0 21600"/>
            <a:gd name="f12" fmla="pin 0 f1 10800"/>
            <a:gd name="f13" fmla="+- f10 0 f9"/>
            <a:gd name="f14" fmla="val f11"/>
            <a:gd name="f15" fmla="val f12"/>
            <a:gd name="f16" fmla="*/ f11 f7 1"/>
            <a:gd name="f17" fmla="*/ f12 f8 1"/>
            <a:gd name="f18" fmla="*/ f13 1 21600"/>
            <a:gd name="f19" fmla="+- 21600 0 f15"/>
            <a:gd name="f20" fmla="*/ f14 f15 1"/>
            <a:gd name="f21" fmla="*/ f15 f8 1"/>
            <a:gd name="f22" fmla="*/ 21600 f18 1"/>
            <a:gd name="f23" fmla="*/ f20 1 10800"/>
            <a:gd name="f24" fmla="*/ f19 f8 1"/>
            <a:gd name="f25" fmla="+- f14 0 f23"/>
            <a:gd name="f26" fmla="*/ f22 1 f18"/>
            <a:gd name="f27" fmla="*/ f25 f7 1"/>
            <a:gd name="f28" fmla="*/ f26 f7 1"/>
          </a:gdLst>
          <a:ahLst>
            <a:ahXY gdRefX="f0" minX="f4" maxX="f5" gdRefY="f1" minY="f4" maxY="f6">
              <a:pos x="f16" y="f1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27" t="f21" r="f28" b="f24"/>
          <a:pathLst>
            <a:path w="21600" h="21600">
              <a:moveTo>
                <a:pt x="f5" y="f15"/>
              </a:moveTo>
              <a:lnTo>
                <a:pt x="f14" y="f15"/>
              </a:lnTo>
              <a:lnTo>
                <a:pt x="f14" y="f4"/>
              </a:lnTo>
              <a:lnTo>
                <a:pt x="f4" y="f6"/>
              </a:lnTo>
              <a:lnTo>
                <a:pt x="f14" y="f5"/>
              </a:lnTo>
              <a:lnTo>
                <a:pt x="f14" y="f19"/>
              </a:lnTo>
              <a:lnTo>
                <a:pt x="f5" y="f19"/>
              </a:lnTo>
              <a:close/>
            </a:path>
          </a:pathLst>
        </a:custGeom>
        <a:solidFill>
          <a:srgbClr val="FFFFFF"/>
        </a:solidFill>
        <a:ln w="9363" cap="flat">
          <a:solidFill>
            <a:srgbClr val="141312"/>
          </a:solidFill>
          <a:prstDash val="solid"/>
          <a:miter/>
        </a:ln>
      </xdr:spPr>
      <xdr:txBody>
        <a:bodyPr vert="horz" wrap="square" lIns="20162" tIns="20162" rIns="20162" bIns="20162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de-DE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7"/>
  <sheetViews>
    <sheetView tabSelected="1" workbookViewId="0">
      <selection activeCell="G5" sqref="G5"/>
    </sheetView>
  </sheetViews>
  <sheetFormatPr baseColWidth="10" defaultRowHeight="17.100000000000001"/>
  <cols>
    <col min="1" max="1" width="12.625" style="2" customWidth="1"/>
    <col min="2" max="2" width="10.625" style="2" customWidth="1"/>
    <col min="3" max="3" width="12.875" style="2" customWidth="1"/>
    <col min="4" max="4" width="10.625" style="2" customWidth="1"/>
    <col min="5" max="5" width="2.125" style="2" customWidth="1"/>
    <col min="6" max="12" width="10.625" style="2" customWidth="1"/>
    <col min="13" max="13" width="11.875" style="2" customWidth="1"/>
    <col min="14" max="257" width="10.625" style="2" customWidth="1"/>
    <col min="258" max="1024" width="10.625" customWidth="1"/>
    <col min="1025" max="1025" width="11" customWidth="1"/>
  </cols>
  <sheetData>
    <row r="1" spans="1:14" ht="14.25">
      <c r="A1" s="1" t="s">
        <v>0</v>
      </c>
      <c r="B1" s="1" t="s">
        <v>1</v>
      </c>
      <c r="C1" s="1" t="s">
        <v>29</v>
      </c>
      <c r="D1" s="1" t="s">
        <v>2</v>
      </c>
      <c r="F1" s="43" t="s">
        <v>27</v>
      </c>
      <c r="G1" s="44" t="s">
        <v>28</v>
      </c>
    </row>
    <row r="2" spans="1:14" ht="14.25">
      <c r="A2" s="1">
        <v>5.4</v>
      </c>
      <c r="B2" s="1">
        <v>6.1</v>
      </c>
      <c r="C2" s="1">
        <f>25/6</f>
        <v>4.166666666666667</v>
      </c>
      <c r="D2" s="1">
        <v>4.8</v>
      </c>
      <c r="F2" s="45">
        <v>3.71</v>
      </c>
      <c r="G2" s="46">
        <v>3.57</v>
      </c>
    </row>
    <row r="3" spans="1:14" ht="14.25">
      <c r="A3" s="1">
        <v>2.65</v>
      </c>
      <c r="B3" s="1">
        <v>3</v>
      </c>
      <c r="C3" s="1">
        <f>25/6</f>
        <v>4.166666666666667</v>
      </c>
      <c r="D3" s="1">
        <f>24/5</f>
        <v>4.8</v>
      </c>
      <c r="F3" s="49">
        <v>3.71</v>
      </c>
      <c r="G3" s="50">
        <v>3.57</v>
      </c>
    </row>
    <row r="4" spans="1:14" ht="14.25">
      <c r="A4" s="1">
        <v>1.81</v>
      </c>
      <c r="B4" s="1">
        <v>2.04</v>
      </c>
      <c r="C4" s="1">
        <f>25/6</f>
        <v>4.166666666666667</v>
      </c>
      <c r="D4" s="1">
        <v>4.8</v>
      </c>
      <c r="F4" s="45">
        <v>3.71</v>
      </c>
      <c r="G4" s="46">
        <v>3.57</v>
      </c>
    </row>
    <row r="5" spans="1:14" ht="14.25">
      <c r="A5" s="3">
        <v>1.36</v>
      </c>
      <c r="B5" s="3">
        <v>1.54</v>
      </c>
      <c r="C5" s="4">
        <f>25/6</f>
        <v>4.166666666666667</v>
      </c>
      <c r="D5" s="4">
        <v>4.8</v>
      </c>
      <c r="F5" s="47">
        <v>3.71</v>
      </c>
      <c r="G5" s="48">
        <v>3.57</v>
      </c>
    </row>
    <row r="6" spans="1:14" ht="20.25">
      <c r="G6" s="42" t="s">
        <v>3</v>
      </c>
      <c r="H6" s="36"/>
      <c r="J6" s="5" t="s">
        <v>4</v>
      </c>
      <c r="K6" s="6"/>
      <c r="L6" s="6"/>
      <c r="M6" s="7"/>
      <c r="N6" s="7"/>
    </row>
    <row r="7" spans="1:14" ht="14.25"/>
    <row r="8" spans="1:14" ht="14.25"/>
    <row r="9" spans="1:14" ht="14.25">
      <c r="C9" s="8" t="s">
        <v>5</v>
      </c>
      <c r="D9" s="37" t="s">
        <v>6</v>
      </c>
      <c r="E9" s="37"/>
      <c r="F9" s="37"/>
      <c r="G9" s="8" t="s">
        <v>7</v>
      </c>
      <c r="H9" s="8"/>
      <c r="I9" s="38" t="s">
        <v>8</v>
      </c>
      <c r="J9" s="38"/>
      <c r="K9" s="39" t="s">
        <v>9</v>
      </c>
      <c r="L9" s="39"/>
      <c r="M9" s="39"/>
    </row>
    <row r="10" spans="1:14" ht="18">
      <c r="B10" s="9" t="s">
        <v>10</v>
      </c>
      <c r="C10" s="10">
        <v>4200</v>
      </c>
      <c r="D10" s="40" t="s">
        <v>11</v>
      </c>
      <c r="E10" s="40"/>
      <c r="F10" s="40"/>
      <c r="G10" s="11" t="s">
        <v>12</v>
      </c>
      <c r="H10" s="12" t="s">
        <v>13</v>
      </c>
      <c r="I10" s="13" t="s">
        <v>11</v>
      </c>
      <c r="J10" s="14" t="s">
        <v>12</v>
      </c>
      <c r="L10" s="11" t="s">
        <v>14</v>
      </c>
    </row>
    <row r="11" spans="1:14" ht="14.25">
      <c r="A11" s="1">
        <v>6.1</v>
      </c>
      <c r="D11" s="15" t="s">
        <v>15</v>
      </c>
      <c r="E11" s="16" t="s">
        <v>16</v>
      </c>
      <c r="F11" s="1">
        <v>5.4</v>
      </c>
      <c r="G11" s="17">
        <f>C10/F11</f>
        <v>777.77777777777771</v>
      </c>
      <c r="H11" s="18" t="s">
        <v>26</v>
      </c>
      <c r="I11" s="19">
        <v>4.17</v>
      </c>
      <c r="J11" s="20">
        <f>G11/I11</f>
        <v>186.51745270450306</v>
      </c>
      <c r="L11" s="21">
        <v>1969</v>
      </c>
    </row>
    <row r="12" spans="1:14" ht="14.25">
      <c r="A12" s="1">
        <v>3</v>
      </c>
      <c r="D12" s="15" t="s">
        <v>17</v>
      </c>
      <c r="E12" s="16" t="s">
        <v>16</v>
      </c>
      <c r="F12" s="1">
        <v>2.65</v>
      </c>
      <c r="G12" s="17">
        <f>C10/F12</f>
        <v>1584.9056603773586</v>
      </c>
      <c r="H12" s="18" t="s">
        <v>26</v>
      </c>
      <c r="I12" s="19">
        <v>4.17</v>
      </c>
      <c r="J12" s="20">
        <f>G12/I12</f>
        <v>380.07329985068554</v>
      </c>
      <c r="L12" s="21">
        <v>1969</v>
      </c>
    </row>
    <row r="13" spans="1:14" ht="14.25">
      <c r="A13" s="1">
        <v>2.04</v>
      </c>
      <c r="D13" s="15" t="s">
        <v>18</v>
      </c>
      <c r="E13" s="16" t="s">
        <v>16</v>
      </c>
      <c r="F13" s="1">
        <v>1.81</v>
      </c>
      <c r="G13" s="17">
        <f>C10/F13</f>
        <v>2320.441988950276</v>
      </c>
      <c r="H13" s="18" t="s">
        <v>26</v>
      </c>
      <c r="I13" s="19">
        <v>4.17</v>
      </c>
      <c r="J13" s="20">
        <f>G13/I13</f>
        <v>556.46090862116932</v>
      </c>
      <c r="L13" s="21">
        <v>1969</v>
      </c>
    </row>
    <row r="14" spans="1:14" ht="14.25">
      <c r="A14" s="3">
        <v>1.54</v>
      </c>
      <c r="D14" s="22" t="s">
        <v>19</v>
      </c>
      <c r="E14" s="23" t="s">
        <v>16</v>
      </c>
      <c r="F14" s="3">
        <v>1.36</v>
      </c>
      <c r="G14" s="24">
        <f>C10/F14</f>
        <v>3088.2352941176468</v>
      </c>
      <c r="H14" s="25" t="s">
        <v>26</v>
      </c>
      <c r="I14" s="26">
        <v>4.17</v>
      </c>
      <c r="J14" s="27">
        <f>G14/I14</f>
        <v>740.58400338552678</v>
      </c>
      <c r="L14" s="28">
        <v>2026</v>
      </c>
    </row>
    <row r="15" spans="1:14" ht="14.25">
      <c r="D15" s="16"/>
      <c r="E15" s="16"/>
      <c r="F15" s="16"/>
      <c r="G15" s="16"/>
    </row>
    <row r="16" spans="1:14" ht="14.25"/>
    <row r="17" spans="3:13" ht="14.25"/>
    <row r="18" spans="3:13" ht="14.25"/>
    <row r="19" spans="3:13" ht="14.25"/>
    <row r="20" spans="3:13" ht="14.25">
      <c r="K20" s="39" t="s">
        <v>20</v>
      </c>
      <c r="L20" s="39"/>
      <c r="M20" s="39"/>
    </row>
    <row r="21" spans="3:13" ht="14.25">
      <c r="L21" s="29" t="s">
        <v>21</v>
      </c>
    </row>
    <row r="22" spans="3:13" ht="14.25">
      <c r="K22" s="30" t="s">
        <v>15</v>
      </c>
      <c r="L22" s="31">
        <f>(J11*L11)/1000</f>
        <v>367.25286437516655</v>
      </c>
    </row>
    <row r="23" spans="3:13" ht="14.25">
      <c r="K23" s="30" t="s">
        <v>17</v>
      </c>
      <c r="L23" s="31">
        <f>(J12*L12)/1000</f>
        <v>748.36432740599992</v>
      </c>
    </row>
    <row r="24" spans="3:13" ht="14.25">
      <c r="K24" s="30" t="s">
        <v>18</v>
      </c>
      <c r="L24" s="31">
        <f>(J13*L13)/1000</f>
        <v>1095.6715290750824</v>
      </c>
    </row>
    <row r="25" spans="3:13" ht="14.25">
      <c r="K25" s="30" t="s">
        <v>19</v>
      </c>
      <c r="L25" s="31">
        <f>(J14*L14)/1000</f>
        <v>1500.4231908590773</v>
      </c>
    </row>
    <row r="26" spans="3:13" ht="14.25"/>
    <row r="27" spans="3:13" ht="14.25"/>
    <row r="28" spans="3:13" ht="14.25"/>
    <row r="29" spans="3:13" ht="14.25"/>
    <row r="30" spans="3:13" ht="14.25"/>
    <row r="31" spans="3:13" ht="14.25"/>
    <row r="32" spans="3:13" ht="14.25">
      <c r="C32" s="8" t="s">
        <v>22</v>
      </c>
      <c r="G32" s="8" t="s">
        <v>23</v>
      </c>
    </row>
    <row r="33" spans="2:12" ht="14.25">
      <c r="C33" s="29" t="s">
        <v>24</v>
      </c>
      <c r="G33" s="29" t="s">
        <v>12</v>
      </c>
      <c r="L33" s="32">
        <v>38838</v>
      </c>
    </row>
    <row r="34" spans="2:12" ht="18">
      <c r="B34" s="33" t="s">
        <v>15</v>
      </c>
      <c r="C34" s="34">
        <f>(L22*60)/1000</f>
        <v>22.035171862509994</v>
      </c>
      <c r="F34" s="30" t="s">
        <v>15</v>
      </c>
      <c r="G34" s="31">
        <f>L22</f>
        <v>367.25286437516655</v>
      </c>
      <c r="L34" s="35" t="s">
        <v>25</v>
      </c>
    </row>
    <row r="35" spans="2:12" ht="18">
      <c r="B35" s="33" t="s">
        <v>17</v>
      </c>
      <c r="C35" s="34">
        <f>(L23*60)/1000</f>
        <v>44.901859644359995</v>
      </c>
      <c r="F35" s="30" t="s">
        <v>17</v>
      </c>
      <c r="G35" s="31">
        <f>L23</f>
        <v>748.36432740599992</v>
      </c>
    </row>
    <row r="36" spans="2:12" ht="18">
      <c r="B36" s="33" t="s">
        <v>18</v>
      </c>
      <c r="C36" s="34">
        <f>(L24*60)/1000</f>
        <v>65.740291744504944</v>
      </c>
      <c r="F36" s="30" t="s">
        <v>18</v>
      </c>
      <c r="G36" s="31">
        <f>L24</f>
        <v>1095.6715290750824</v>
      </c>
    </row>
    <row r="37" spans="2:12" ht="18">
      <c r="B37" s="33" t="s">
        <v>19</v>
      </c>
      <c r="C37" s="34">
        <f>(L25*60)/1000</f>
        <v>90.025391451544635</v>
      </c>
      <c r="F37" s="30" t="s">
        <v>19</v>
      </c>
      <c r="G37" s="31">
        <f>L25</f>
        <v>1500.4231908590773</v>
      </c>
    </row>
  </sheetData>
  <mergeCells count="6">
    <mergeCell ref="G6:H6"/>
    <mergeCell ref="D9:F9"/>
    <mergeCell ref="I9:J9"/>
    <mergeCell ref="K9:M9"/>
    <mergeCell ref="D10:F10"/>
    <mergeCell ref="K20:M20"/>
  </mergeCells>
  <pageMargins left="0.74803149606299213" right="0.74803149606299213" top="1.2795275590551181" bottom="1.2795275590551181" header="0.98385826771653495" footer="0.98385826771653495"/>
  <pageSetup paperSize="9" fitToWidth="0" fitToHeight="0" pageOrder="overThenDown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workbookViewId="0"/>
  </sheetViews>
  <sheetFormatPr baseColWidth="10" defaultRowHeight="14.25"/>
  <cols>
    <col min="1" max="3" width="10.75" customWidth="1"/>
    <col min="4" max="4" width="11" customWidth="1"/>
  </cols>
  <sheetData>
    <row r="3" spans="2:3">
      <c r="B3">
        <v>6.1</v>
      </c>
      <c r="C3" s="41">
        <f>B3/(1+0.13)</f>
        <v>5.3982300884955752</v>
      </c>
    </row>
    <row r="4" spans="2:3">
      <c r="B4">
        <v>3</v>
      </c>
      <c r="C4" s="41">
        <f>B4/(1+0.13)</f>
        <v>2.6548672566371683</v>
      </c>
    </row>
    <row r="5" spans="2:3">
      <c r="B5">
        <v>2.04</v>
      </c>
      <c r="C5" s="41">
        <f>B5/(1+0.13)</f>
        <v>1.8053097345132745</v>
      </c>
    </row>
    <row r="6" spans="2:3">
      <c r="B6">
        <v>1.54</v>
      </c>
      <c r="C6" s="41">
        <f>B6/(1+0.13)</f>
        <v>1.3628318584070798</v>
      </c>
    </row>
  </sheetData>
  <pageMargins left="0" right="0" top="0.39409448818897608" bottom="0.39409448818897608" header="0" footer="0"/>
  <pageSetup paperSize="0" fitToWidth="0" fitToHeight="0" pageOrder="overThenDown" horizontalDpi="0" verticalDpi="0" copies="0"/>
  <headerFooter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Grafik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Ising</dc:creator>
  <cp:lastModifiedBy>Meister Mewes</cp:lastModifiedBy>
  <cp:revision>18</cp:revision>
  <cp:lastPrinted>2006-05-09T16:56:17Z</cp:lastPrinted>
  <dcterms:created xsi:type="dcterms:W3CDTF">2006-05-09T13:57:23Z</dcterms:created>
  <dcterms:modified xsi:type="dcterms:W3CDTF">2020-09-16T10:25:00Z</dcterms:modified>
</cp:coreProperties>
</file>